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24" windowWidth="17172" windowHeight="7128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W108" i="1"/>
  <c r="V108"/>
  <c r="U108"/>
  <c r="T108"/>
  <c r="S108"/>
  <c r="R108"/>
  <c r="Q108"/>
  <c r="P108"/>
  <c r="O108"/>
  <c r="N108"/>
  <c r="M108"/>
  <c r="W107"/>
  <c r="V107"/>
  <c r="U107"/>
  <c r="T107"/>
  <c r="S107"/>
  <c r="R107"/>
  <c r="Q107"/>
  <c r="P107"/>
  <c r="O107"/>
  <c r="N107"/>
  <c r="M107"/>
  <c r="W106"/>
  <c r="V106"/>
  <c r="X106" s="1"/>
  <c r="U106"/>
  <c r="T106"/>
  <c r="S106"/>
  <c r="R106"/>
  <c r="Q106"/>
  <c r="P106"/>
  <c r="O106"/>
  <c r="N106"/>
  <c r="M106"/>
  <c r="W105"/>
  <c r="X105" s="1"/>
  <c r="V105"/>
  <c r="U105"/>
  <c r="T105"/>
  <c r="S105"/>
  <c r="R105"/>
  <c r="Q105"/>
  <c r="P105"/>
  <c r="O105"/>
  <c r="N105"/>
  <c r="M105"/>
  <c r="W104"/>
  <c r="V104"/>
  <c r="U104"/>
  <c r="T104"/>
  <c r="S104"/>
  <c r="R104"/>
  <c r="Q104"/>
  <c r="P104"/>
  <c r="O104"/>
  <c r="N104"/>
  <c r="M104"/>
  <c r="W103"/>
  <c r="V103"/>
  <c r="U103"/>
  <c r="T103"/>
  <c r="S103"/>
  <c r="R103"/>
  <c r="Q103"/>
  <c r="P103"/>
  <c r="O103"/>
  <c r="N103"/>
  <c r="M103"/>
  <c r="W102"/>
  <c r="V102"/>
  <c r="X102" s="1"/>
  <c r="U102"/>
  <c r="T102"/>
  <c r="S102"/>
  <c r="R102"/>
  <c r="Q102"/>
  <c r="P102"/>
  <c r="O102"/>
  <c r="N102"/>
  <c r="M102"/>
  <c r="W101"/>
  <c r="X101" s="1"/>
  <c r="V101"/>
  <c r="U101"/>
  <c r="T101"/>
  <c r="S101"/>
  <c r="R101"/>
  <c r="Q101"/>
  <c r="P101"/>
  <c r="O101"/>
  <c r="N101"/>
  <c r="M101"/>
  <c r="W100"/>
  <c r="V100"/>
  <c r="U100"/>
  <c r="T100"/>
  <c r="S100"/>
  <c r="R100"/>
  <c r="Q100"/>
  <c r="P100"/>
  <c r="O100"/>
  <c r="N100"/>
  <c r="M100"/>
  <c r="W99"/>
  <c r="V99"/>
  <c r="U99"/>
  <c r="T99"/>
  <c r="S99"/>
  <c r="R99"/>
  <c r="Q99"/>
  <c r="P99"/>
  <c r="O99"/>
  <c r="N99"/>
  <c r="M99"/>
  <c r="W98"/>
  <c r="V98"/>
  <c r="X98" s="1"/>
  <c r="U98"/>
  <c r="T98"/>
  <c r="S98"/>
  <c r="R98"/>
  <c r="Q98"/>
  <c r="P98"/>
  <c r="O98"/>
  <c r="N98"/>
  <c r="M98"/>
  <c r="W97"/>
  <c r="X97" s="1"/>
  <c r="V97"/>
  <c r="U97"/>
  <c r="T97"/>
  <c r="S97"/>
  <c r="R97"/>
  <c r="Q97"/>
  <c r="P97"/>
  <c r="O97"/>
  <c r="N97"/>
  <c r="M97"/>
  <c r="W96"/>
  <c r="V96"/>
  <c r="U96"/>
  <c r="T96"/>
  <c r="S96"/>
  <c r="R96"/>
  <c r="Q96"/>
  <c r="P96"/>
  <c r="O96"/>
  <c r="N96"/>
  <c r="M96"/>
  <c r="W95"/>
  <c r="V95"/>
  <c r="U95"/>
  <c r="T95"/>
  <c r="S95"/>
  <c r="R95"/>
  <c r="Q95"/>
  <c r="P95"/>
  <c r="O95"/>
  <c r="N95"/>
  <c r="M95"/>
  <c r="W94"/>
  <c r="V94"/>
  <c r="U94"/>
  <c r="T94"/>
  <c r="S94"/>
  <c r="R94"/>
  <c r="Q94"/>
  <c r="P94"/>
  <c r="O94"/>
  <c r="N94"/>
  <c r="M94"/>
  <c r="W93"/>
  <c r="V93"/>
  <c r="X93" s="1"/>
  <c r="U93"/>
  <c r="T93"/>
  <c r="S93"/>
  <c r="R93"/>
  <c r="Q93"/>
  <c r="P93"/>
  <c r="O93"/>
  <c r="N93"/>
  <c r="M93"/>
  <c r="W92"/>
  <c r="V92"/>
  <c r="U92"/>
  <c r="T92"/>
  <c r="S92"/>
  <c r="R92"/>
  <c r="Q92"/>
  <c r="P92"/>
  <c r="O92"/>
  <c r="N92"/>
  <c r="M92"/>
  <c r="W91"/>
  <c r="V91"/>
  <c r="U91"/>
  <c r="T91"/>
  <c r="S91"/>
  <c r="R91"/>
  <c r="Q91"/>
  <c r="P91"/>
  <c r="O91"/>
  <c r="N91"/>
  <c r="M91"/>
  <c r="W90"/>
  <c r="V90"/>
  <c r="X90" s="1"/>
  <c r="U90"/>
  <c r="T90"/>
  <c r="S90"/>
  <c r="R90"/>
  <c r="Q90"/>
  <c r="P90"/>
  <c r="O90"/>
  <c r="N90"/>
  <c r="M90"/>
  <c r="W89"/>
  <c r="V89"/>
  <c r="X89" s="1"/>
  <c r="U89"/>
  <c r="T89"/>
  <c r="S89"/>
  <c r="R89"/>
  <c r="Q89"/>
  <c r="P89"/>
  <c r="O89"/>
  <c r="N89"/>
  <c r="M89"/>
  <c r="W88"/>
  <c r="V88"/>
  <c r="U88"/>
  <c r="T88"/>
  <c r="S88"/>
  <c r="R88"/>
  <c r="Q88"/>
  <c r="P88"/>
  <c r="O88"/>
  <c r="N88"/>
  <c r="M88"/>
  <c r="W87"/>
  <c r="V87"/>
  <c r="U87"/>
  <c r="T87"/>
  <c r="S87"/>
  <c r="R87"/>
  <c r="Q87"/>
  <c r="P87"/>
  <c r="O87"/>
  <c r="N87"/>
  <c r="M87"/>
  <c r="W86"/>
  <c r="X86" s="1"/>
  <c r="V86"/>
  <c r="U86"/>
  <c r="T86"/>
  <c r="S86"/>
  <c r="R86"/>
  <c r="Q86"/>
  <c r="P86"/>
  <c r="O86"/>
  <c r="N86"/>
  <c r="M86"/>
  <c r="W85"/>
  <c r="V85"/>
  <c r="X85" s="1"/>
  <c r="U85"/>
  <c r="T85"/>
  <c r="S85"/>
  <c r="R85"/>
  <c r="Q85"/>
  <c r="P85"/>
  <c r="O85"/>
  <c r="N85"/>
  <c r="M85"/>
  <c r="W84"/>
  <c r="V84"/>
  <c r="U84"/>
  <c r="T84"/>
  <c r="S84"/>
  <c r="R84"/>
  <c r="Q84"/>
  <c r="P84"/>
  <c r="O84"/>
  <c r="N84"/>
  <c r="M84"/>
  <c r="W83"/>
  <c r="V83"/>
  <c r="U83"/>
  <c r="T83"/>
  <c r="X83" s="1"/>
  <c r="S83"/>
  <c r="R83"/>
  <c r="Q83"/>
  <c r="P83"/>
  <c r="O83"/>
  <c r="N83"/>
  <c r="M83"/>
  <c r="W82"/>
  <c r="V82"/>
  <c r="U82"/>
  <c r="T82"/>
  <c r="S82"/>
  <c r="R82"/>
  <c r="Q82"/>
  <c r="P82"/>
  <c r="O82"/>
  <c r="N82"/>
  <c r="M82"/>
  <c r="W81"/>
  <c r="V81"/>
  <c r="X81" s="1"/>
  <c r="U81"/>
  <c r="T81"/>
  <c r="S81"/>
  <c r="R81"/>
  <c r="Q81"/>
  <c r="P81"/>
  <c r="O81"/>
  <c r="N81"/>
  <c r="M81"/>
  <c r="W80"/>
  <c r="V80"/>
  <c r="U80"/>
  <c r="T80"/>
  <c r="S80"/>
  <c r="R80"/>
  <c r="Q80"/>
  <c r="P80"/>
  <c r="O80"/>
  <c r="N80"/>
  <c r="M80"/>
  <c r="W79"/>
  <c r="V79"/>
  <c r="U79"/>
  <c r="T79"/>
  <c r="X79" s="1"/>
  <c r="S79"/>
  <c r="R79"/>
  <c r="Q79"/>
  <c r="P79"/>
  <c r="O79"/>
  <c r="N79"/>
  <c r="M79"/>
  <c r="W78"/>
  <c r="V78"/>
  <c r="U78"/>
  <c r="T78"/>
  <c r="S78"/>
  <c r="R78"/>
  <c r="Q78"/>
  <c r="P78"/>
  <c r="O78"/>
  <c r="N78"/>
  <c r="M78"/>
  <c r="W77"/>
  <c r="V77"/>
  <c r="U77"/>
  <c r="T77"/>
  <c r="S77"/>
  <c r="R77"/>
  <c r="Q77"/>
  <c r="P77"/>
  <c r="O77"/>
  <c r="N77"/>
  <c r="M77"/>
  <c r="W76"/>
  <c r="V76"/>
  <c r="U76"/>
  <c r="T76"/>
  <c r="S76"/>
  <c r="R76"/>
  <c r="Q76"/>
  <c r="P76"/>
  <c r="O76"/>
  <c r="N76"/>
  <c r="M76"/>
  <c r="W75"/>
  <c r="V75"/>
  <c r="U75"/>
  <c r="T75"/>
  <c r="S75"/>
  <c r="R75"/>
  <c r="Q75"/>
  <c r="P75"/>
  <c r="O75"/>
  <c r="N75"/>
  <c r="M75"/>
  <c r="W74"/>
  <c r="X74" s="1"/>
  <c r="V74"/>
  <c r="U74"/>
  <c r="T74"/>
  <c r="S74"/>
  <c r="R74"/>
  <c r="Q74"/>
  <c r="P74"/>
  <c r="O74"/>
  <c r="N74"/>
  <c r="M74"/>
  <c r="W73"/>
  <c r="V73"/>
  <c r="X73" s="1"/>
  <c r="U73"/>
  <c r="T73"/>
  <c r="S73"/>
  <c r="R73"/>
  <c r="Q73"/>
  <c r="P73"/>
  <c r="O73"/>
  <c r="N73"/>
  <c r="M73"/>
  <c r="W72"/>
  <c r="V72"/>
  <c r="U72"/>
  <c r="T72"/>
  <c r="S72"/>
  <c r="R72"/>
  <c r="Q72"/>
  <c r="P72"/>
  <c r="O72"/>
  <c r="N72"/>
  <c r="M72"/>
  <c r="W71"/>
  <c r="V71"/>
  <c r="U71"/>
  <c r="T71"/>
  <c r="S71"/>
  <c r="R71"/>
  <c r="Q71"/>
  <c r="P71"/>
  <c r="O71"/>
  <c r="N71"/>
  <c r="M71"/>
  <c r="W70"/>
  <c r="V70"/>
  <c r="U70"/>
  <c r="T70"/>
  <c r="X70" s="1"/>
  <c r="S70"/>
  <c r="R70"/>
  <c r="Q70"/>
  <c r="P70"/>
  <c r="O70"/>
  <c r="N70"/>
  <c r="M70"/>
  <c r="W69"/>
  <c r="V69"/>
  <c r="U69"/>
  <c r="T69"/>
  <c r="S69"/>
  <c r="R69"/>
  <c r="Q69"/>
  <c r="P69"/>
  <c r="O69"/>
  <c r="N69"/>
  <c r="M69"/>
  <c r="W68"/>
  <c r="V68"/>
  <c r="U68"/>
  <c r="T68"/>
  <c r="S68"/>
  <c r="R68"/>
  <c r="Q68"/>
  <c r="P68"/>
  <c r="O68"/>
  <c r="N68"/>
  <c r="M68"/>
  <c r="W67"/>
  <c r="V67"/>
  <c r="U67"/>
  <c r="T67"/>
  <c r="S67"/>
  <c r="R67"/>
  <c r="Q67"/>
  <c r="P67"/>
  <c r="O67"/>
  <c r="N67"/>
  <c r="M67"/>
  <c r="W66"/>
  <c r="V66"/>
  <c r="U66"/>
  <c r="T66"/>
  <c r="X66" s="1"/>
  <c r="S66"/>
  <c r="R66"/>
  <c r="Q66"/>
  <c r="P66"/>
  <c r="O66"/>
  <c r="N66"/>
  <c r="M66"/>
  <c r="W65"/>
  <c r="V65"/>
  <c r="U65"/>
  <c r="T65"/>
  <c r="S65"/>
  <c r="R65"/>
  <c r="Q65"/>
  <c r="P65"/>
  <c r="O65"/>
  <c r="N65"/>
  <c r="M65"/>
  <c r="W64"/>
  <c r="V64"/>
  <c r="U64"/>
  <c r="T64"/>
  <c r="S64"/>
  <c r="R64"/>
  <c r="Q64"/>
  <c r="P64"/>
  <c r="O64"/>
  <c r="N64"/>
  <c r="M64"/>
  <c r="W63"/>
  <c r="V63"/>
  <c r="U63"/>
  <c r="T63"/>
  <c r="S63"/>
  <c r="R63"/>
  <c r="Q63"/>
  <c r="P63"/>
  <c r="O63"/>
  <c r="N63"/>
  <c r="M63"/>
  <c r="W62"/>
  <c r="V62"/>
  <c r="U62"/>
  <c r="T62"/>
  <c r="X62" s="1"/>
  <c r="S62"/>
  <c r="R62"/>
  <c r="Q62"/>
  <c r="P62"/>
  <c r="O62"/>
  <c r="N62"/>
  <c r="M62"/>
  <c r="W61"/>
  <c r="V61"/>
  <c r="U61"/>
  <c r="T61"/>
  <c r="S61"/>
  <c r="R61"/>
  <c r="Q61"/>
  <c r="P61"/>
  <c r="O61"/>
  <c r="N61"/>
  <c r="M61"/>
  <c r="W60"/>
  <c r="V60"/>
  <c r="U60"/>
  <c r="T60"/>
  <c r="S60"/>
  <c r="R60"/>
  <c r="Q60"/>
  <c r="P60"/>
  <c r="O60"/>
  <c r="N60"/>
  <c r="M60"/>
  <c r="W59"/>
  <c r="V59"/>
  <c r="U59"/>
  <c r="T59"/>
  <c r="S59"/>
  <c r="R59"/>
  <c r="Q59"/>
  <c r="P59"/>
  <c r="O59"/>
  <c r="N59"/>
  <c r="M59"/>
  <c r="W58"/>
  <c r="V58"/>
  <c r="U58"/>
  <c r="T58"/>
  <c r="X58" s="1"/>
  <c r="S58"/>
  <c r="R58"/>
  <c r="Q58"/>
  <c r="P58"/>
  <c r="O58"/>
  <c r="N58"/>
  <c r="M58"/>
  <c r="W57"/>
  <c r="V57"/>
  <c r="U57"/>
  <c r="T57"/>
  <c r="S57"/>
  <c r="R57"/>
  <c r="Q57"/>
  <c r="P57"/>
  <c r="O57"/>
  <c r="N57"/>
  <c r="M57"/>
  <c r="W56"/>
  <c r="V56"/>
  <c r="U56"/>
  <c r="T56"/>
  <c r="S56"/>
  <c r="R56"/>
  <c r="Q56"/>
  <c r="P56"/>
  <c r="O56"/>
  <c r="N56"/>
  <c r="M56"/>
  <c r="W55"/>
  <c r="V55"/>
  <c r="U55"/>
  <c r="T55"/>
  <c r="S55"/>
  <c r="R55"/>
  <c r="Q55"/>
  <c r="P55"/>
  <c r="O55"/>
  <c r="N55"/>
  <c r="M55"/>
  <c r="W54"/>
  <c r="V54"/>
  <c r="U54"/>
  <c r="T54"/>
  <c r="X54" s="1"/>
  <c r="S54"/>
  <c r="R54"/>
  <c r="Q54"/>
  <c r="P54"/>
  <c r="O54"/>
  <c r="N54"/>
  <c r="M54"/>
  <c r="W53"/>
  <c r="V53"/>
  <c r="U53"/>
  <c r="X53" s="1"/>
  <c r="T53"/>
  <c r="S53"/>
  <c r="R53"/>
  <c r="Q53"/>
  <c r="P53"/>
  <c r="O53"/>
  <c r="N53"/>
  <c r="M53"/>
  <c r="W52"/>
  <c r="X52" s="1"/>
  <c r="V52"/>
  <c r="U52"/>
  <c r="T52"/>
  <c r="S52"/>
  <c r="R52"/>
  <c r="Q52"/>
  <c r="P52"/>
  <c r="O52"/>
  <c r="N52"/>
  <c r="M52"/>
  <c r="W51"/>
  <c r="X51" s="1"/>
  <c r="V51"/>
  <c r="U51"/>
  <c r="T51"/>
  <c r="S51"/>
  <c r="R51"/>
  <c r="Q51"/>
  <c r="P51"/>
  <c r="O51"/>
  <c r="N51"/>
  <c r="M51"/>
  <c r="W50"/>
  <c r="X50" s="1"/>
  <c r="V50"/>
  <c r="U50"/>
  <c r="T50"/>
  <c r="S50"/>
  <c r="R50"/>
  <c r="Q50"/>
  <c r="P50"/>
  <c r="O50"/>
  <c r="N50"/>
  <c r="M50"/>
  <c r="W49"/>
  <c r="V49"/>
  <c r="U49"/>
  <c r="X49" s="1"/>
  <c r="T49"/>
  <c r="S49"/>
  <c r="R49"/>
  <c r="Q49"/>
  <c r="P49"/>
  <c r="O49"/>
  <c r="N49"/>
  <c r="M49"/>
  <c r="W48"/>
  <c r="X48" s="1"/>
  <c r="V48"/>
  <c r="U48"/>
  <c r="T48"/>
  <c r="S48"/>
  <c r="R48"/>
  <c r="Q48"/>
  <c r="P48"/>
  <c r="O48"/>
  <c r="N48"/>
  <c r="M48"/>
  <c r="W47"/>
  <c r="X47" s="1"/>
  <c r="V47"/>
  <c r="U47"/>
  <c r="T47"/>
  <c r="S47"/>
  <c r="R47"/>
  <c r="Q47"/>
  <c r="P47"/>
  <c r="O47"/>
  <c r="N47"/>
  <c r="M47"/>
  <c r="W46"/>
  <c r="X46" s="1"/>
  <c r="V46"/>
  <c r="U46"/>
  <c r="T46"/>
  <c r="S46"/>
  <c r="R46"/>
  <c r="Q46"/>
  <c r="P46"/>
  <c r="O46"/>
  <c r="N46"/>
  <c r="M46"/>
  <c r="W45"/>
  <c r="V45"/>
  <c r="U45"/>
  <c r="X45" s="1"/>
  <c r="T45"/>
  <c r="S45"/>
  <c r="R45"/>
  <c r="Q45"/>
  <c r="P45"/>
  <c r="O45"/>
  <c r="N45"/>
  <c r="M45"/>
  <c r="W44"/>
  <c r="X44" s="1"/>
  <c r="V44"/>
  <c r="U44"/>
  <c r="T44"/>
  <c r="S44"/>
  <c r="R44"/>
  <c r="Q44"/>
  <c r="P44"/>
  <c r="O44"/>
  <c r="N44"/>
  <c r="M44"/>
  <c r="W43"/>
  <c r="X43" s="1"/>
  <c r="V43"/>
  <c r="U43"/>
  <c r="T43"/>
  <c r="S43"/>
  <c r="R43"/>
  <c r="Q43"/>
  <c r="P43"/>
  <c r="O43"/>
  <c r="N43"/>
  <c r="M43"/>
  <c r="W42"/>
  <c r="X42" s="1"/>
  <c r="V42"/>
  <c r="U42"/>
  <c r="T42"/>
  <c r="S42"/>
  <c r="R42"/>
  <c r="Q42"/>
  <c r="P42"/>
  <c r="O42"/>
  <c r="N42"/>
  <c r="M42"/>
  <c r="W41"/>
  <c r="V41"/>
  <c r="U41"/>
  <c r="T41"/>
  <c r="X41" s="1"/>
  <c r="S41"/>
  <c r="R41"/>
  <c r="Q41"/>
  <c r="P41"/>
  <c r="O41"/>
  <c r="N41"/>
  <c r="M41"/>
  <c r="W40"/>
  <c r="X40" s="1"/>
  <c r="V40"/>
  <c r="U40"/>
  <c r="T40"/>
  <c r="S40"/>
  <c r="R40"/>
  <c r="Q40"/>
  <c r="P40"/>
  <c r="O40"/>
  <c r="N40"/>
  <c r="M40"/>
  <c r="W39"/>
  <c r="X39" s="1"/>
  <c r="V39"/>
  <c r="U39"/>
  <c r="T39"/>
  <c r="S39"/>
  <c r="R39"/>
  <c r="Q39"/>
  <c r="P39"/>
  <c r="O39"/>
  <c r="N39"/>
  <c r="M39"/>
  <c r="W38"/>
  <c r="X38" s="1"/>
  <c r="V38"/>
  <c r="U38"/>
  <c r="T38"/>
  <c r="S38"/>
  <c r="R38"/>
  <c r="Q38"/>
  <c r="P38"/>
  <c r="O38"/>
  <c r="N38"/>
  <c r="M38"/>
  <c r="W37"/>
  <c r="V37"/>
  <c r="U37"/>
  <c r="T37"/>
  <c r="X37" s="1"/>
  <c r="S37"/>
  <c r="R37"/>
  <c r="Q37"/>
  <c r="P37"/>
  <c r="O37"/>
  <c r="N37"/>
  <c r="M37"/>
  <c r="W36"/>
  <c r="X36" s="1"/>
  <c r="V36"/>
  <c r="U36"/>
  <c r="T36"/>
  <c r="S36"/>
  <c r="R36"/>
  <c r="Q36"/>
  <c r="P36"/>
  <c r="O36"/>
  <c r="N36"/>
  <c r="M36"/>
  <c r="W35"/>
  <c r="X35" s="1"/>
  <c r="V35"/>
  <c r="U35"/>
  <c r="T35"/>
  <c r="S35"/>
  <c r="R35"/>
  <c r="Q35"/>
  <c r="P35"/>
  <c r="O35"/>
  <c r="N35"/>
  <c r="M35"/>
  <c r="W34"/>
  <c r="X34" s="1"/>
  <c r="V34"/>
  <c r="U34"/>
  <c r="T34"/>
  <c r="S34"/>
  <c r="R34"/>
  <c r="Q34"/>
  <c r="P34"/>
  <c r="O34"/>
  <c r="N34"/>
  <c r="M34"/>
  <c r="W33"/>
  <c r="V33"/>
  <c r="U33"/>
  <c r="X33" s="1"/>
  <c r="T33"/>
  <c r="S33"/>
  <c r="R33"/>
  <c r="Q33"/>
  <c r="P33"/>
  <c r="O33"/>
  <c r="N33"/>
  <c r="M33"/>
  <c r="W32"/>
  <c r="X32" s="1"/>
  <c r="V32"/>
  <c r="U32"/>
  <c r="T32"/>
  <c r="S32"/>
  <c r="R32"/>
  <c r="Q32"/>
  <c r="P32"/>
  <c r="O32"/>
  <c r="N32"/>
  <c r="M32"/>
  <c r="W31"/>
  <c r="X31" s="1"/>
  <c r="V31"/>
  <c r="U31"/>
  <c r="T31"/>
  <c r="S31"/>
  <c r="R31"/>
  <c r="Q31"/>
  <c r="P31"/>
  <c r="O31"/>
  <c r="N31"/>
  <c r="M31"/>
  <c r="W30"/>
  <c r="X30" s="1"/>
  <c r="V30"/>
  <c r="U30"/>
  <c r="T30"/>
  <c r="S30"/>
  <c r="R30"/>
  <c r="Q30"/>
  <c r="P30"/>
  <c r="O30"/>
  <c r="N30"/>
  <c r="M30"/>
  <c r="W29"/>
  <c r="V29"/>
  <c r="U29"/>
  <c r="X29" s="1"/>
  <c r="T29"/>
  <c r="S29"/>
  <c r="R29"/>
  <c r="Q29"/>
  <c r="P29"/>
  <c r="O29"/>
  <c r="N29"/>
  <c r="M29"/>
  <c r="W28"/>
  <c r="X28" s="1"/>
  <c r="V28"/>
  <c r="U28"/>
  <c r="T28"/>
  <c r="S28"/>
  <c r="R28"/>
  <c r="Q28"/>
  <c r="P28"/>
  <c r="O28"/>
  <c r="N28"/>
  <c r="M28"/>
  <c r="W27"/>
  <c r="X27" s="1"/>
  <c r="V27"/>
  <c r="U27"/>
  <c r="T27"/>
  <c r="S27"/>
  <c r="R27"/>
  <c r="Q27"/>
  <c r="P27"/>
  <c r="O27"/>
  <c r="N27"/>
  <c r="M27"/>
  <c r="W26"/>
  <c r="V26"/>
  <c r="U26"/>
  <c r="T26"/>
  <c r="X26" s="1"/>
  <c r="S26"/>
  <c r="R26"/>
  <c r="Q26"/>
  <c r="P26"/>
  <c r="O26"/>
  <c r="N26"/>
  <c r="M26"/>
  <c r="W25"/>
  <c r="V25"/>
  <c r="U25"/>
  <c r="X25" s="1"/>
  <c r="T25"/>
  <c r="S25"/>
  <c r="R25"/>
  <c r="Q25"/>
  <c r="P25"/>
  <c r="O25"/>
  <c r="N25"/>
  <c r="M25"/>
  <c r="W24"/>
  <c r="V24"/>
  <c r="X24" s="1"/>
  <c r="U24"/>
  <c r="T24"/>
  <c r="S24"/>
  <c r="R24"/>
  <c r="Q24"/>
  <c r="P24"/>
  <c r="O24"/>
  <c r="N24"/>
  <c r="M24"/>
  <c r="W23"/>
  <c r="X23" s="1"/>
  <c r="V23"/>
  <c r="U23"/>
  <c r="T23"/>
  <c r="S23"/>
  <c r="R23"/>
  <c r="Q23"/>
  <c r="P23"/>
  <c r="O23"/>
  <c r="N23"/>
  <c r="M23"/>
  <c r="W22"/>
  <c r="V22"/>
  <c r="U22"/>
  <c r="T22"/>
  <c r="X22" s="1"/>
  <c r="S22"/>
  <c r="R22"/>
  <c r="Q22"/>
  <c r="P22"/>
  <c r="O22"/>
  <c r="N22"/>
  <c r="M22"/>
  <c r="W21"/>
  <c r="V21"/>
  <c r="U21"/>
  <c r="X21" s="1"/>
  <c r="T21"/>
  <c r="S21"/>
  <c r="R21"/>
  <c r="Q21"/>
  <c r="P21"/>
  <c r="O21"/>
  <c r="N21"/>
  <c r="M21"/>
  <c r="W20"/>
  <c r="V20"/>
  <c r="X20" s="1"/>
  <c r="U20"/>
  <c r="T20"/>
  <c r="S20"/>
  <c r="R20"/>
  <c r="Q20"/>
  <c r="P20"/>
  <c r="O20"/>
  <c r="N20"/>
  <c r="M20"/>
  <c r="W19"/>
  <c r="X19" s="1"/>
  <c r="V19"/>
  <c r="U19"/>
  <c r="T19"/>
  <c r="S19"/>
  <c r="R19"/>
  <c r="Q19"/>
  <c r="P19"/>
  <c r="O19"/>
  <c r="N19"/>
  <c r="M19"/>
  <c r="W18"/>
  <c r="V18"/>
  <c r="U18"/>
  <c r="T18"/>
  <c r="X18" s="1"/>
  <c r="S18"/>
  <c r="R18"/>
  <c r="Q18"/>
  <c r="P18"/>
  <c r="O18"/>
  <c r="N18"/>
  <c r="M18"/>
  <c r="W17"/>
  <c r="V17"/>
  <c r="U17"/>
  <c r="X17" s="1"/>
  <c r="T17"/>
  <c r="S17"/>
  <c r="R17"/>
  <c r="Q17"/>
  <c r="P17"/>
  <c r="O17"/>
  <c r="N17"/>
  <c r="M17"/>
  <c r="W16"/>
  <c r="V16"/>
  <c r="X16" s="1"/>
  <c r="U16"/>
  <c r="T16"/>
  <c r="S16"/>
  <c r="R16"/>
  <c r="Q16"/>
  <c r="P16"/>
  <c r="O16"/>
  <c r="N16"/>
  <c r="M16"/>
  <c r="W15"/>
  <c r="X15" s="1"/>
  <c r="V15"/>
  <c r="U15"/>
  <c r="T15"/>
  <c r="S15"/>
  <c r="R15"/>
  <c r="Q15"/>
  <c r="P15"/>
  <c r="O15"/>
  <c r="N15"/>
  <c r="M15"/>
  <c r="W14"/>
  <c r="V14"/>
  <c r="U14"/>
  <c r="T14"/>
  <c r="X14" s="1"/>
  <c r="S14"/>
  <c r="R14"/>
  <c r="Q14"/>
  <c r="P14"/>
  <c r="O14"/>
  <c r="N14"/>
  <c r="M14"/>
  <c r="Y13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  <c r="Y53" s="1"/>
  <c r="Y54" s="1"/>
  <c r="Y55" s="1"/>
  <c r="Y56" s="1"/>
  <c r="Y57" s="1"/>
  <c r="Y58" s="1"/>
  <c r="Y59" s="1"/>
  <c r="Y60" s="1"/>
  <c r="Y61" s="1"/>
  <c r="Y62" s="1"/>
  <c r="Y63" s="1"/>
  <c r="Y64" s="1"/>
  <c r="Y65" s="1"/>
  <c r="Y66" s="1"/>
  <c r="Y67" s="1"/>
  <c r="Y68" s="1"/>
  <c r="Y69" s="1"/>
  <c r="Y70" s="1"/>
  <c r="Y71" s="1"/>
  <c r="Y72" s="1"/>
  <c r="Y73" s="1"/>
  <c r="Y74" s="1"/>
  <c r="Y75" s="1"/>
  <c r="Y76" s="1"/>
  <c r="Y77" s="1"/>
  <c r="Y78" s="1"/>
  <c r="Y79" s="1"/>
  <c r="Y80" s="1"/>
  <c r="Y81" s="1"/>
  <c r="Y82" s="1"/>
  <c r="Y83" s="1"/>
  <c r="Y84" s="1"/>
  <c r="Y85" s="1"/>
  <c r="Y86" s="1"/>
  <c r="Y87" s="1"/>
  <c r="Y88" s="1"/>
  <c r="Y89" s="1"/>
  <c r="Y90" s="1"/>
  <c r="Y91" s="1"/>
  <c r="Y92" s="1"/>
  <c r="Y93" s="1"/>
  <c r="Y94" s="1"/>
  <c r="Y95" s="1"/>
  <c r="Y96" s="1"/>
  <c r="Y97" s="1"/>
  <c r="Y98" s="1"/>
  <c r="Y99" s="1"/>
  <c r="Y100" s="1"/>
  <c r="Y101" s="1"/>
  <c r="Y102" s="1"/>
  <c r="Y103" s="1"/>
  <c r="Y104" s="1"/>
  <c r="Y105" s="1"/>
  <c r="Y106" s="1"/>
  <c r="Y107" s="1"/>
  <c r="Y108" s="1"/>
  <c r="W13"/>
  <c r="V13"/>
  <c r="U13"/>
  <c r="X13" s="1"/>
  <c r="T13"/>
  <c r="S13"/>
  <c r="R13"/>
  <c r="Q13"/>
  <c r="P13"/>
  <c r="O13"/>
  <c r="N13"/>
  <c r="M13"/>
  <c r="W12"/>
  <c r="V12"/>
  <c r="U12"/>
  <c r="X12" s="1"/>
  <c r="T12"/>
  <c r="S12"/>
  <c r="R12"/>
  <c r="Q12"/>
  <c r="P12"/>
  <c r="O12"/>
  <c r="N12"/>
  <c r="M12"/>
  <c r="X56" l="1"/>
  <c r="X64"/>
  <c r="X68"/>
  <c r="X72"/>
  <c r="X76"/>
  <c r="X78"/>
  <c r="X80"/>
  <c r="X82"/>
  <c r="X84"/>
  <c r="X88"/>
  <c r="X92"/>
  <c r="X94"/>
  <c r="X96"/>
  <c r="X60"/>
  <c r="X99"/>
  <c r="X103"/>
  <c r="X107"/>
  <c r="X87"/>
  <c r="X91"/>
  <c r="X95"/>
  <c r="X55"/>
  <c r="X57"/>
  <c r="X59"/>
  <c r="X61"/>
  <c r="X63"/>
  <c r="X65"/>
  <c r="X67"/>
  <c r="X69"/>
  <c r="X71"/>
  <c r="X75"/>
  <c r="X77"/>
  <c r="X100"/>
  <c r="X104"/>
  <c r="X108"/>
</calcChain>
</file>

<file path=xl/sharedStrings.xml><?xml version="1.0" encoding="utf-8"?>
<sst xmlns="http://schemas.openxmlformats.org/spreadsheetml/2006/main" count="54" uniqueCount="54">
  <si>
    <r>
      <rPr>
        <b/>
        <u/>
        <sz val="10"/>
        <rFont val="Arial Greek"/>
        <charset val="161"/>
      </rPr>
      <t>Φορέας</t>
    </r>
    <r>
      <rPr>
        <b/>
        <sz val="10"/>
        <rFont val="Arial Greek"/>
        <charset val="161"/>
      </rPr>
      <t xml:space="preserve"> : ΔΗΜΟΣ ΖΩΓΡΑΦΟΥ</t>
    </r>
  </si>
  <si>
    <t xml:space="preserve">ΠΡΟΣΛΗΨΗ ΠΡΟΣΩΠΙΚΟΥ ΜΕ ΣΥΜΒΑΣΗ ΕΡΓΑΣΙΑΣ ΙΔΙΩΤΙΚΟΥ ΔΙΚΑΙΟΥ </t>
  </si>
  <si>
    <t>Ανακοίνωση :</t>
  </si>
  <si>
    <r>
      <rPr>
        <b/>
        <u/>
        <sz val="10"/>
        <rFont val="Arial Greek"/>
        <charset val="161"/>
      </rPr>
      <t>Υπηρεσία</t>
    </r>
    <r>
      <rPr>
        <b/>
        <sz val="10"/>
        <rFont val="Arial Greek"/>
        <charset val="161"/>
      </rPr>
      <t xml:space="preserve"> :  Δ/ΝΣΗ ΔΙΟΙΚΗΤΙΚΩΝ ΥΠΗΡΕΣΙΩΝ                                   </t>
    </r>
  </si>
  <si>
    <t>Υπ' αριθ. : 14525/20.8.2020</t>
  </si>
  <si>
    <r>
      <rPr>
        <b/>
        <u/>
        <sz val="10"/>
        <rFont val="Arial Greek"/>
        <charset val="161"/>
      </rPr>
      <t>Έδρα Υπηρεσίας</t>
    </r>
    <r>
      <rPr>
        <b/>
        <sz val="10"/>
        <rFont val="Arial Greek"/>
        <charset val="161"/>
      </rPr>
      <t xml:space="preserve"> : Γ. ΖΩΓΡΑΦΟΥ 7</t>
    </r>
  </si>
  <si>
    <t>ΠΙΝΑΚΑΣ ΚΑΤΑΤΑΞΗΣ &amp; ΒΑΘΜΟΛΟΓΙΑΣ ΥΠΟΨΗΦΙΩΝ ΚΑΤΗΓΟΡΙΑΣ ΥΕ</t>
  </si>
  <si>
    <r>
      <rPr>
        <b/>
        <u/>
        <sz val="10"/>
        <rFont val="Arial Greek"/>
        <charset val="161"/>
      </rPr>
      <t xml:space="preserve">Διάρκεια Σύμβασης </t>
    </r>
    <r>
      <rPr>
        <b/>
        <sz val="10"/>
        <rFont val="Arial Greek"/>
        <charset val="161"/>
      </rPr>
      <t>:  Έως 30/6/2021 ( Ίση με το Διδακτικό Έτος 2020-2021)</t>
    </r>
  </si>
  <si>
    <t>ΑΡΙΘΜΟΣ ΠΡΩΤΟΚΟΛΛΟΥ ΑΙΤΗΣΗΣ</t>
  </si>
  <si>
    <t>ΚΡΙΤΗΡΙΑ</t>
  </si>
  <si>
    <t>ΒΑΘΜΟΛΟΓΙΑ</t>
  </si>
  <si>
    <r>
      <t>sort</t>
    </r>
    <r>
      <rPr>
        <b/>
        <sz val="10"/>
        <color indexed="8"/>
        <rFont val="Arial Greek"/>
        <family val="2"/>
        <charset val="161"/>
      </rPr>
      <t>ΣΥΝΟΛΟ ΜΟΝΑΔΩΝ</t>
    </r>
  </si>
  <si>
    <t>Σειρά Κατάταξης</t>
  </si>
  <si>
    <t>ΕΜΠΕΙΡΙΑ ΣΤΟΝ ΟΙΚΕΙΟ ΦΟΡΕΑ ΜΕΣΩ ΤΩΝ ΣΧΟΛΙΚΩΝ ΕΠΙΤΡΟΠΩΝ (σε μήνες)</t>
  </si>
  <si>
    <t>ΕΜΠΕΙΡΙΑ (ΑΙΘΟΥΣΕΣ)</t>
  </si>
  <si>
    <t>ΠΟΛΥΤΕΚΝΟΣ
(αριθμ. τέκνων)</t>
  </si>
  <si>
    <t>ΤΕΚΝΟ ΠΟΛΥΤΕΚΝΗΣ ΟΙΚΟΓΕΝΕΙΑΣ  (αρ. τέκνων)</t>
  </si>
  <si>
    <t>ΤΡΙΤΕΚΝΟΣ
(αριθμ. τέκνων)</t>
  </si>
  <si>
    <t>ΤΕΚΝΟ ΤΡΙΤΕΚΝΗΣ ΟΙΚΟΓΕΝΕΙΑΣ
(αριθμ. τέκνων)</t>
  </si>
  <si>
    <t>ΑΝΗΛΙΚΑ ΤΕΚΝΑ
(αριθμ. ανήλικων τέκνων)</t>
  </si>
  <si>
    <t>ΓΟΝΕΑΣ ΜΟΝΟΓΟΝΕΙΚΗΣ ΟΙΚΟΓΕΝΕΙΑΣ
(αριθμ. τέκνων)</t>
  </si>
  <si>
    <t>ΤΕΚΝΟ ΜΟΝΟΓΟΝΕΙΚΗΣ ΟΙΚΟΓΕΝΕΙΑΣ  (αρ. τέκνων)</t>
  </si>
  <si>
    <t>ΑΝΑΠΗΡΙΑ ΓΟΝΕΑ, ΤΕΚΝΟΥ, ΑΔΕΛΦΟΥ Ή ΣΥΖΥΓΟΥ
  (Ποσοστό  Αναπηρίας)</t>
  </si>
  <si>
    <t>ΗΛΙΚΙΑ</t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</si>
  <si>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(1)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</si>
  <si>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(2)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</si>
  <si>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(3)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</si>
  <si>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(4)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</si>
  <si>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(5)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</si>
  <si>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(6)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</si>
  <si>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(7)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</si>
  <si>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(8)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</si>
  <si>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(9)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</si>
  <si>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(10)</t>
    </r>
  </si>
  <si>
    <r>
      <t xml:space="preserve">ΜΟΝΑΔΕΣ  </t>
    </r>
    <r>
      <rPr>
        <b/>
        <sz val="10"/>
        <color indexed="12"/>
        <rFont val="Arial Greek"/>
        <family val="2"/>
        <charset val="161"/>
      </rPr>
      <t>(11)</t>
    </r>
  </si>
  <si>
    <t>(1)</t>
  </si>
  <si>
    <t>(2)</t>
  </si>
  <si>
    <t>(3)</t>
  </si>
  <si>
    <t>(4)</t>
  </si>
  <si>
    <t>( 5)</t>
  </si>
  <si>
    <t>(6)</t>
  </si>
  <si>
    <t>(7)</t>
  </si>
  <si>
    <t>(8)</t>
  </si>
  <si>
    <t>(9)</t>
  </si>
  <si>
    <t>(10)</t>
  </si>
  <si>
    <t>(11)</t>
  </si>
  <si>
    <t xml:space="preserve">ΟΡΙΣΜΕΝΟΥ ΧΡΟΝΟΥ- ΠΛΗΡΟΥΣ ΑΠΑΣΧΟΛΗΣΗΣ </t>
  </si>
  <si>
    <t>ΕΙΔΙΚΟΤΗΤΑ :  ΥΕ Καθαριστές-στριες σχολικών μονάδων (14 άτομα)</t>
  </si>
  <si>
    <t>ΠΡΟΣΛΑΜΒΑΝΟΝΤΑΙ ΣΥΜΦΩΝΑ ΜΕ ΤΗ ΣΕΙΡΑ ΠΡΟΤΙΜΗΣΗΣ  ΤΗΣ ΑΙΤΗΣΗΣ ΤΟΥΣ :</t>
  </si>
  <si>
    <t xml:space="preserve">ΑΠΟΡΡΙΠΤΟΝΤΑΙ ΛΟΓΩ ΕΚΠΡΟΘΕΣΜΩΝ  ΑΙΤΗΣΕΩΝ </t>
  </si>
  <si>
    <t>ΑΠΟΡΡΙΠΤΟΝΤΑΙ ΛΟΓΩ ΕΛΛΕΙΨΗΣ ΤΥΠΙΚΩΝ ΠΡΟΣΟΝΤΩΝ (ΠΙΣΤΟΠΟΙΗΤΙΚΟ ΕΛΛΗΝΟΜΑΘΕΙΑΣ)</t>
  </si>
  <si>
    <t xml:space="preserve">   Ο ΔΗΜΑΡΧΟΣ</t>
  </si>
  <si>
    <t xml:space="preserve">   ΒΑΣΙΛΕΙΟΣ Ι. ΘΩΔΑΣ</t>
  </si>
  <si>
    <t>Αρ. Πρωτ. : 17426/2.10.2020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</si>
</sst>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9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0"/>
      <name val="Arial Greek"/>
      <family val="2"/>
      <charset val="161"/>
    </font>
    <font>
      <sz val="10"/>
      <name val="Arial Greek"/>
      <family val="2"/>
      <charset val="161"/>
    </font>
    <font>
      <b/>
      <sz val="10"/>
      <color indexed="12"/>
      <name val="Arial Greek"/>
      <family val="2"/>
      <charset val="161"/>
    </font>
    <font>
      <b/>
      <sz val="10"/>
      <color indexed="10"/>
      <name val="Arial Greek"/>
      <family val="2"/>
      <charset val="161"/>
    </font>
    <font>
      <b/>
      <sz val="10"/>
      <color indexed="8"/>
      <name val="Arial Greek"/>
      <family val="2"/>
      <charset val="161"/>
    </font>
    <font>
      <b/>
      <sz val="8"/>
      <color indexed="10"/>
      <name val="Arial Greek"/>
      <family val="2"/>
      <charset val="161"/>
    </font>
    <font>
      <b/>
      <sz val="9"/>
      <color indexed="10"/>
      <name val="Arial Greek"/>
      <family val="2"/>
      <charset val="161"/>
    </font>
    <font>
      <sz val="9"/>
      <name val="Arial Greek"/>
      <family val="2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u/>
      <sz val="10"/>
      <name val="Arial Greek"/>
      <charset val="161"/>
    </font>
    <font>
      <b/>
      <sz val="11"/>
      <color indexed="12"/>
      <name val="Arial Greek"/>
      <charset val="161"/>
    </font>
    <font>
      <b/>
      <u/>
      <sz val="11"/>
      <name val="Arial Greek"/>
      <charset val="161"/>
    </font>
    <font>
      <b/>
      <sz val="10"/>
      <name val="Times New Roman"/>
      <family val="1"/>
      <charset val="161"/>
    </font>
    <font>
      <b/>
      <sz val="9"/>
      <name val="Arial Greek"/>
      <charset val="161"/>
    </font>
    <font>
      <b/>
      <sz val="12"/>
      <name val="Arial Greek"/>
      <charset val="161"/>
    </font>
    <font>
      <b/>
      <sz val="10"/>
      <color indexed="48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</fills>
  <borders count="40">
    <border>
      <left/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medium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thin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medium">
        <color auto="1"/>
      </left>
      <right style="dotted">
        <color indexed="8"/>
      </right>
      <top/>
      <bottom style="dotted">
        <color indexed="8"/>
      </bottom>
      <diagonal/>
    </border>
    <border>
      <left style="medium">
        <color auto="1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4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6" fillId="4" borderId="32" xfId="7" applyFont="1" applyFill="1" applyBorder="1" applyAlignment="1" applyProtection="1">
      <alignment horizontal="center" vertical="center" textRotation="90" wrapText="1"/>
      <protection locked="0"/>
    </xf>
    <xf numFmtId="0" fontId="0" fillId="0" borderId="0" xfId="0"/>
    <xf numFmtId="0" fontId="7" fillId="2" borderId="1" xfId="7" applyFont="1" applyFill="1" applyBorder="1" applyAlignment="1" applyProtection="1">
      <alignment horizontal="center" vertical="center" textRotation="90" wrapText="1"/>
      <protection locked="0"/>
    </xf>
    <xf numFmtId="0" fontId="8" fillId="2" borderId="1" xfId="7" applyFont="1" applyFill="1" applyBorder="1" applyAlignment="1" applyProtection="1">
      <alignment horizontal="center" vertical="center" textRotation="90" wrapText="1"/>
      <protection locked="0"/>
    </xf>
    <xf numFmtId="49" fontId="4" fillId="2" borderId="2" xfId="7" applyNumberFormat="1" applyFont="1" applyFill="1" applyBorder="1" applyAlignment="1" applyProtection="1">
      <alignment horizontal="center" vertical="center" wrapText="1"/>
      <protection locked="0"/>
    </xf>
    <xf numFmtId="0" fontId="8" fillId="2" borderId="11" xfId="7" applyFont="1" applyFill="1" applyBorder="1" applyAlignment="1" applyProtection="1">
      <alignment horizontal="center" vertical="center" textRotation="90" wrapText="1"/>
      <protection locked="0"/>
    </xf>
    <xf numFmtId="49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5" applyAlignment="1">
      <alignment horizontal="center"/>
    </xf>
    <xf numFmtId="0" fontId="1" fillId="0" borderId="0" xfId="35" applyFill="1" applyAlignment="1">
      <alignment horizontal="center"/>
    </xf>
    <xf numFmtId="0" fontId="6" fillId="4" borderId="33" xfId="7" applyFont="1" applyFill="1" applyBorder="1" applyAlignment="1" applyProtection="1">
      <alignment horizontal="center" vertical="center" textRotation="90" wrapText="1"/>
      <protection locked="0"/>
    </xf>
    <xf numFmtId="0" fontId="6" fillId="4" borderId="16" xfId="7" applyFont="1" applyFill="1" applyBorder="1" applyAlignment="1" applyProtection="1">
      <alignment horizontal="center" vertical="center" textRotation="90" wrapText="1"/>
      <protection locked="0"/>
    </xf>
    <xf numFmtId="0" fontId="6" fillId="4" borderId="17" xfId="7" applyFont="1" applyFill="1" applyBorder="1" applyAlignment="1" applyProtection="1">
      <alignment horizontal="center" vertical="center" textRotation="90" wrapText="1"/>
      <protection locked="0"/>
    </xf>
    <xf numFmtId="0" fontId="14" fillId="0" borderId="23" xfId="18" applyFont="1" applyFill="1" applyBorder="1" applyAlignment="1" applyProtection="1">
      <alignment horizontal="left"/>
      <protection locked="0"/>
    </xf>
    <xf numFmtId="0" fontId="1" fillId="0" borderId="24" xfId="34" applyBorder="1" applyAlignment="1"/>
    <xf numFmtId="0" fontId="1" fillId="0" borderId="25" xfId="34" applyBorder="1" applyAlignment="1"/>
    <xf numFmtId="0" fontId="15" fillId="0" borderId="26" xfId="19" applyFont="1" applyFill="1" applyBorder="1" applyAlignment="1" applyProtection="1">
      <alignment horizontal="left"/>
      <protection locked="0"/>
    </xf>
    <xf numFmtId="0" fontId="1" fillId="0" borderId="0" xfId="34" applyBorder="1" applyAlignment="1"/>
    <xf numFmtId="0" fontId="1" fillId="0" borderId="27" xfId="34" applyBorder="1" applyAlignment="1"/>
    <xf numFmtId="0" fontId="16" fillId="0" borderId="26" xfId="20" applyFont="1" applyFill="1" applyBorder="1" applyAlignment="1" applyProtection="1">
      <alignment horizontal="left"/>
      <protection locked="0"/>
    </xf>
    <xf numFmtId="0" fontId="1" fillId="0" borderId="0" xfId="34" applyFill="1" applyBorder="1" applyAlignment="1"/>
    <xf numFmtId="0" fontId="1" fillId="0" borderId="27" xfId="34" applyFill="1" applyBorder="1" applyAlignment="1"/>
    <xf numFmtId="0" fontId="1" fillId="0" borderId="28" xfId="34" applyBorder="1" applyAlignment="1"/>
    <xf numFmtId="0" fontId="1" fillId="0" borderId="29" xfId="34" applyBorder="1" applyAlignment="1"/>
    <xf numFmtId="0" fontId="1" fillId="0" borderId="30" xfId="34" applyBorder="1" applyAlignment="1"/>
    <xf numFmtId="0" fontId="3" fillId="3" borderId="13" xfId="7" applyFont="1" applyFill="1" applyBorder="1" applyAlignment="1" applyProtection="1">
      <alignment horizontal="center" vertical="center" textRotation="90"/>
      <protection locked="0"/>
    </xf>
    <xf numFmtId="0" fontId="3" fillId="3" borderId="14" xfId="7" applyFont="1" applyFill="1" applyBorder="1" applyAlignment="1" applyProtection="1">
      <alignment horizontal="center" vertical="center" textRotation="90"/>
      <protection locked="0"/>
    </xf>
    <xf numFmtId="0" fontId="3" fillId="3" borderId="15" xfId="7" applyFont="1" applyFill="1" applyBorder="1" applyAlignment="1" applyProtection="1">
      <alignment horizontal="center" vertical="center" textRotation="90"/>
      <protection locked="0"/>
    </xf>
    <xf numFmtId="4" fontId="5" fillId="5" borderId="13" xfId="7" applyNumberFormat="1" applyFont="1" applyFill="1" applyBorder="1" applyAlignment="1" applyProtection="1">
      <alignment horizontal="center" vertical="center" textRotation="90"/>
      <protection locked="0"/>
    </xf>
    <xf numFmtId="4" fontId="5" fillId="5" borderId="14" xfId="7" applyNumberFormat="1" applyFont="1" applyFill="1" applyBorder="1" applyAlignment="1" applyProtection="1">
      <alignment horizontal="center" vertical="center" textRotation="90"/>
      <protection locked="0"/>
    </xf>
    <xf numFmtId="4" fontId="5" fillId="5" borderId="15" xfId="7" applyNumberFormat="1" applyFont="1" applyFill="1" applyBorder="1" applyAlignment="1" applyProtection="1">
      <alignment horizontal="center" vertical="center" textRotation="90"/>
      <protection locked="0"/>
    </xf>
    <xf numFmtId="0" fontId="6" fillId="4" borderId="18" xfId="7" applyFont="1" applyFill="1" applyBorder="1" applyAlignment="1" applyProtection="1">
      <alignment horizontal="center" vertical="center" textRotation="90" wrapText="1"/>
      <protection locked="0"/>
    </xf>
    <xf numFmtId="0" fontId="6" fillId="4" borderId="19" xfId="7" applyFont="1" applyFill="1" applyBorder="1" applyAlignment="1" applyProtection="1">
      <alignment horizontal="center" vertical="center" textRotation="90" wrapText="1"/>
      <protection locked="0"/>
    </xf>
    <xf numFmtId="0" fontId="2" fillId="4" borderId="20" xfId="7" applyFont="1" applyFill="1" applyBorder="1" applyAlignment="1" applyProtection="1">
      <alignment horizontal="center"/>
      <protection locked="0"/>
    </xf>
    <xf numFmtId="0" fontId="2" fillId="4" borderId="21" xfId="7" applyFont="1" applyFill="1" applyBorder="1" applyAlignment="1" applyProtection="1">
      <alignment horizontal="center"/>
      <protection locked="0"/>
    </xf>
    <xf numFmtId="0" fontId="1" fillId="0" borderId="21" xfId="30" applyBorder="1" applyAlignment="1">
      <alignment horizontal="center"/>
    </xf>
    <xf numFmtId="0" fontId="1" fillId="0" borderId="22" xfId="30" applyBorder="1" applyAlignment="1">
      <alignment horizontal="center"/>
    </xf>
    <xf numFmtId="2" fontId="6" fillId="4" borderId="16" xfId="7" applyNumberFormat="1" applyFont="1" applyFill="1" applyBorder="1" applyAlignment="1" applyProtection="1">
      <alignment horizontal="center" vertical="center" textRotation="90" wrapText="1"/>
      <protection locked="0"/>
    </xf>
    <xf numFmtId="2" fontId="6" fillId="4" borderId="17" xfId="7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31" xfId="7" applyFont="1" applyFill="1" applyBorder="1" applyAlignment="1" applyProtection="1">
      <alignment horizontal="center"/>
      <protection locked="0"/>
    </xf>
    <xf numFmtId="0" fontId="1" fillId="0" borderId="31" xfId="30" applyBorder="1" applyAlignment="1">
      <alignment horizontal="center"/>
    </xf>
    <xf numFmtId="164" fontId="13" fillId="0" borderId="0" xfId="28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1" fontId="13" fillId="0" borderId="0" xfId="29" applyNumberFormat="1" applyFont="1" applyFill="1" applyBorder="1" applyAlignment="1" applyProtection="1">
      <alignment horizontal="center"/>
      <protection locked="0"/>
    </xf>
    <xf numFmtId="1" fontId="13" fillId="0" borderId="0" xfId="16" applyNumberFormat="1" applyFont="1" applyFill="1" applyBorder="1" applyAlignment="1" applyProtection="1">
      <alignment horizontal="center"/>
      <protection locked="0"/>
    </xf>
    <xf numFmtId="0" fontId="13" fillId="0" borderId="0" xfId="17" applyFont="1" applyFill="1" applyBorder="1" applyAlignment="1" applyProtection="1">
      <alignment horizontal="center" wrapText="1"/>
      <protection locked="0"/>
    </xf>
    <xf numFmtId="0" fontId="11" fillId="0" borderId="23" xfId="24" applyFont="1" applyFill="1" applyBorder="1" applyAlignment="1" applyProtection="1">
      <alignment horizontal="left"/>
      <protection locked="0"/>
    </xf>
    <xf numFmtId="0" fontId="11" fillId="0" borderId="24" xfId="24" applyFont="1" applyFill="1" applyBorder="1" applyAlignment="1" applyProtection="1">
      <alignment horizontal="left"/>
      <protection locked="0"/>
    </xf>
    <xf numFmtId="0" fontId="11" fillId="0" borderId="25" xfId="24" applyFont="1" applyFill="1" applyBorder="1" applyAlignment="1" applyProtection="1">
      <alignment horizontal="left"/>
      <protection locked="0"/>
    </xf>
    <xf numFmtId="0" fontId="11" fillId="0" borderId="26" xfId="25" applyFont="1" applyFill="1" applyBorder="1" applyAlignment="1" applyProtection="1">
      <alignment horizontal="left" wrapText="1"/>
      <protection locked="0"/>
    </xf>
    <xf numFmtId="0" fontId="11" fillId="0" borderId="0" xfId="25" applyFont="1" applyFill="1" applyBorder="1" applyAlignment="1" applyProtection="1">
      <alignment horizontal="left" wrapText="1"/>
      <protection locked="0"/>
    </xf>
    <xf numFmtId="0" fontId="11" fillId="0" borderId="27" xfId="25" applyFont="1" applyFill="1" applyBorder="1" applyAlignment="1" applyProtection="1">
      <alignment horizontal="left" wrapText="1"/>
      <protection locked="0"/>
    </xf>
    <xf numFmtId="0" fontId="11" fillId="0" borderId="26" xfId="26" applyFont="1" applyFill="1" applyBorder="1" applyAlignment="1" applyProtection="1">
      <alignment horizontal="left" wrapText="1"/>
      <protection locked="0"/>
    </xf>
    <xf numFmtId="0" fontId="11" fillId="0" borderId="0" xfId="26" applyFont="1" applyFill="1" applyBorder="1" applyAlignment="1" applyProtection="1">
      <alignment horizontal="left" wrapText="1"/>
      <protection locked="0"/>
    </xf>
    <xf numFmtId="0" fontId="11" fillId="0" borderId="27" xfId="26" applyFont="1" applyFill="1" applyBorder="1" applyAlignment="1" applyProtection="1">
      <alignment horizontal="left" wrapText="1"/>
      <protection locked="0"/>
    </xf>
    <xf numFmtId="0" fontId="11" fillId="0" borderId="28" xfId="27" applyFont="1" applyFill="1" applyBorder="1" applyAlignment="1" applyProtection="1">
      <alignment horizontal="left" wrapText="1"/>
      <protection locked="0"/>
    </xf>
    <xf numFmtId="0" fontId="11" fillId="0" borderId="29" xfId="27" applyFont="1" applyFill="1" applyBorder="1" applyAlignment="1" applyProtection="1">
      <alignment horizontal="left" wrapText="1"/>
      <protection locked="0"/>
    </xf>
    <xf numFmtId="0" fontId="11" fillId="0" borderId="30" xfId="27" applyFont="1" applyFill="1" applyBorder="1" applyAlignment="1" applyProtection="1">
      <alignment horizontal="left" wrapText="1"/>
      <protection locked="0"/>
    </xf>
    <xf numFmtId="0" fontId="9" fillId="2" borderId="4" xfId="21" applyNumberFormat="1" applyFont="1" applyFill="1" applyBorder="1" applyAlignment="1" applyProtection="1">
      <alignment horizontal="center" wrapText="1"/>
      <protection locked="0"/>
    </xf>
    <xf numFmtId="0" fontId="9" fillId="2" borderId="3" xfId="21" applyNumberFormat="1" applyFont="1" applyFill="1" applyBorder="1" applyAlignment="1" applyProtection="1">
      <alignment horizontal="center" wrapText="1"/>
      <protection locked="0"/>
    </xf>
    <xf numFmtId="0" fontId="9" fillId="2" borderId="1" xfId="21" applyNumberFormat="1" applyFont="1" applyFill="1" applyBorder="1" applyAlignment="1" applyProtection="1">
      <alignment horizontal="center" wrapText="1"/>
      <protection locked="0"/>
    </xf>
    <xf numFmtId="0" fontId="9" fillId="2" borderId="5" xfId="21" applyNumberFormat="1" applyFont="1" applyFill="1" applyBorder="1" applyAlignment="1" applyProtection="1">
      <alignment horizontal="center" wrapText="1"/>
      <protection locked="0"/>
    </xf>
    <xf numFmtId="4" fontId="9" fillId="4" borderId="6" xfId="42" applyNumberFormat="1" applyFont="1" applyFill="1" applyBorder="1" applyAlignment="1" applyProtection="1">
      <alignment horizontal="center"/>
    </xf>
    <xf numFmtId="1" fontId="9" fillId="4" borderId="6" xfId="42" applyNumberFormat="1" applyFont="1" applyFill="1" applyBorder="1" applyAlignment="1" applyProtection="1">
      <alignment horizontal="center"/>
    </xf>
    <xf numFmtId="0" fontId="9" fillId="4" borderId="6" xfId="42" applyNumberFormat="1" applyFont="1" applyFill="1" applyBorder="1" applyAlignment="1" applyProtection="1">
      <alignment horizontal="center"/>
    </xf>
    <xf numFmtId="4" fontId="9" fillId="5" borderId="6" xfId="42" applyNumberFormat="1" applyFont="1" applyFill="1" applyBorder="1" applyAlignment="1" applyProtection="1">
      <alignment horizontal="center"/>
      <protection locked="0"/>
    </xf>
    <xf numFmtId="0" fontId="9" fillId="3" borderId="6" xfId="42" applyFont="1" applyFill="1" applyBorder="1" applyAlignment="1" applyProtection="1">
      <alignment horizontal="center"/>
    </xf>
    <xf numFmtId="0" fontId="9" fillId="2" borderId="8" xfId="21" applyNumberFormat="1" applyFont="1" applyFill="1" applyBorder="1" applyAlignment="1" applyProtection="1">
      <alignment horizontal="center" wrapText="1"/>
      <protection locked="0"/>
    </xf>
    <xf numFmtId="0" fontId="9" fillId="2" borderId="7" xfId="21" applyNumberFormat="1" applyFont="1" applyFill="1" applyBorder="1" applyAlignment="1" applyProtection="1">
      <alignment horizontal="center" wrapText="1"/>
      <protection locked="0"/>
    </xf>
    <xf numFmtId="0" fontId="9" fillId="2" borderId="9" xfId="21" applyNumberFormat="1" applyFont="1" applyFill="1" applyBorder="1" applyAlignment="1" applyProtection="1">
      <alignment horizontal="center" wrapText="1"/>
      <protection locked="0"/>
    </xf>
    <xf numFmtId="0" fontId="9" fillId="2" borderId="10" xfId="21" applyNumberFormat="1" applyFont="1" applyFill="1" applyBorder="1" applyAlignment="1" applyProtection="1">
      <alignment horizontal="center" wrapText="1"/>
      <protection locked="0"/>
    </xf>
    <xf numFmtId="0" fontId="9" fillId="2" borderId="8" xfId="42" applyNumberFormat="1" applyFont="1" applyFill="1" applyBorder="1" applyAlignment="1" applyProtection="1">
      <alignment horizontal="center"/>
      <protection locked="0"/>
    </xf>
    <xf numFmtId="0" fontId="9" fillId="2" borderId="7" xfId="42" applyNumberFormat="1" applyFont="1" applyFill="1" applyBorder="1" applyAlignment="1" applyProtection="1">
      <alignment horizontal="center"/>
      <protection locked="0"/>
    </xf>
    <xf numFmtId="0" fontId="9" fillId="2" borderId="9" xfId="42" applyNumberFormat="1" applyFont="1" applyFill="1" applyBorder="1" applyAlignment="1" applyProtection="1">
      <alignment horizontal="center"/>
      <protection locked="0"/>
    </xf>
    <xf numFmtId="0" fontId="9" fillId="2" borderId="10" xfId="42" applyNumberFormat="1" applyFont="1" applyFill="1" applyBorder="1" applyAlignment="1" applyProtection="1">
      <alignment horizontal="center"/>
      <protection locked="0"/>
    </xf>
    <xf numFmtId="0" fontId="9" fillId="2" borderId="9" xfId="23" applyNumberFormat="1" applyFont="1" applyFill="1" applyBorder="1" applyAlignment="1" applyProtection="1">
      <alignment horizontal="center"/>
      <protection locked="0"/>
    </xf>
    <xf numFmtId="0" fontId="9" fillId="2" borderId="34" xfId="42" applyNumberFormat="1" applyFont="1" applyFill="1" applyBorder="1" applyAlignment="1" applyProtection="1">
      <alignment horizontal="center"/>
      <protection locked="0"/>
    </xf>
    <xf numFmtId="0" fontId="17" fillId="2" borderId="35" xfId="23" applyFont="1" applyFill="1" applyBorder="1" applyAlignment="1" applyProtection="1">
      <alignment horizontal="center" wrapText="1"/>
      <protection locked="0"/>
    </xf>
    <xf numFmtId="0" fontId="7" fillId="2" borderId="36" xfId="7" applyFont="1" applyFill="1" applyBorder="1" applyAlignment="1" applyProtection="1">
      <alignment horizontal="center" vertical="center" textRotation="90" wrapText="1"/>
      <protection locked="0"/>
    </xf>
    <xf numFmtId="164" fontId="4" fillId="2" borderId="37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13" xfId="8" applyFont="1" applyFill="1" applyBorder="1" applyAlignment="1" applyProtection="1">
      <alignment horizontal="center" vertical="center" textRotation="90" wrapText="1"/>
      <protection locked="0"/>
    </xf>
    <xf numFmtId="0" fontId="18" fillId="2" borderId="14" xfId="8" applyFont="1" applyFill="1" applyBorder="1" applyAlignment="1" applyProtection="1">
      <alignment horizontal="center" vertical="center" textRotation="90" wrapText="1"/>
      <protection locked="0"/>
    </xf>
    <xf numFmtId="0" fontId="18" fillId="2" borderId="15" xfId="8" applyFont="1" applyFill="1" applyBorder="1" applyAlignment="1" applyProtection="1">
      <alignment horizontal="center" vertical="center" textRotation="90" wrapText="1"/>
      <protection locked="0"/>
    </xf>
    <xf numFmtId="0" fontId="9" fillId="2" borderId="38" xfId="21" applyFont="1" applyFill="1" applyBorder="1" applyAlignment="1" applyProtection="1">
      <alignment horizontal="left"/>
      <protection locked="0"/>
    </xf>
    <xf numFmtId="0" fontId="9" fillId="2" borderId="39" xfId="21" applyFont="1" applyFill="1" applyBorder="1" applyAlignment="1" applyProtection="1">
      <alignment horizontal="left"/>
      <protection locked="0"/>
    </xf>
    <xf numFmtId="0" fontId="9" fillId="2" borderId="39" xfId="23" applyFont="1" applyFill="1" applyBorder="1" applyAlignment="1" applyProtection="1">
      <alignment horizontal="left"/>
      <protection locked="0"/>
    </xf>
    <xf numFmtId="0" fontId="9" fillId="2" borderId="38" xfId="23" applyFont="1" applyFill="1" applyBorder="1" applyAlignment="1" applyProtection="1">
      <alignment horizontal="left"/>
      <protection locked="0"/>
    </xf>
    <xf numFmtId="0" fontId="12" fillId="2" borderId="26" xfId="23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/>
    <xf numFmtId="0" fontId="12" fillId="2" borderId="26" xfId="23" applyFont="1" applyFill="1" applyBorder="1" applyAlignment="1" applyProtection="1">
      <alignment horizontal="left" vertical="center"/>
      <protection locked="0"/>
    </xf>
    <xf numFmtId="0" fontId="17" fillId="2" borderId="10" xfId="23" applyFont="1" applyFill="1" applyBorder="1" applyAlignment="1" applyProtection="1">
      <alignment horizontal="center" wrapText="1"/>
      <protection locked="0"/>
    </xf>
    <xf numFmtId="0" fontId="0" fillId="0" borderId="35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49">
    <cellStyle name="Excel Built-in Κανονικό 10" xfId="1"/>
    <cellStyle name="Excel Built-in Κανονικό 12" xfId="2"/>
    <cellStyle name="Excel Built-in Κανονικό 13" xfId="3"/>
    <cellStyle name="Excel Built-in Κανονικό 14" xfId="4"/>
    <cellStyle name="Excel Built-in Κανονικό 15" xfId="5"/>
    <cellStyle name="Excel Built-in Κανονικό 16" xfId="6"/>
    <cellStyle name="Excel Built-in Κανονικό 2" xfId="7"/>
    <cellStyle name="Excel Built-in Κανονικό 2 2" xfId="8"/>
    <cellStyle name="Excel Built-in Κανονικό 3" xfId="9"/>
    <cellStyle name="Excel Built-in Κανονικό 4" xfId="10"/>
    <cellStyle name="Excel Built-in Κανονικό 5" xfId="11"/>
    <cellStyle name="Excel Built-in Κανονικό 6" xfId="12"/>
    <cellStyle name="Excel Built-in Κανονικό 7" xfId="13"/>
    <cellStyle name="Excel Built-in Κανονικό 8" xfId="14"/>
    <cellStyle name="Excel Built-in Κανονικό 9" xfId="15"/>
    <cellStyle name="Κανονικό" xfId="0" builtinId="0"/>
    <cellStyle name="Κανονικό 10" xfId="16"/>
    <cellStyle name="Κανονικό 11" xfId="30"/>
    <cellStyle name="Κανονικό 12" xfId="17"/>
    <cellStyle name="Κανονικό 13" xfId="18"/>
    <cellStyle name="Κανονικό 14" xfId="19"/>
    <cellStyle name="Κανονικό 15" xfId="20"/>
    <cellStyle name="Κανονικό 16" xfId="21"/>
    <cellStyle name="Κανονικό 18" xfId="35"/>
    <cellStyle name="Κανονικό 2 10" xfId="42"/>
    <cellStyle name="Κανονικό 2 11" xfId="44"/>
    <cellStyle name="Κανονικό 2 12" xfId="45"/>
    <cellStyle name="Κανονικό 2 13" xfId="37"/>
    <cellStyle name="Κανονικό 2 14" xfId="46"/>
    <cellStyle name="Κανονικό 2 15" xfId="47"/>
    <cellStyle name="Κανονικό 2 16" xfId="33"/>
    <cellStyle name="Κανονικό 2 17" xfId="48"/>
    <cellStyle name="Κανονικό 2 18" xfId="31"/>
    <cellStyle name="Κανονικό 2 2" xfId="22"/>
    <cellStyle name="Κανονικό 2 3" xfId="32"/>
    <cellStyle name="Κανονικό 2 4" xfId="36"/>
    <cellStyle name="Κανονικό 2 5" xfId="39"/>
    <cellStyle name="Κανονικό 2 6" xfId="40"/>
    <cellStyle name="Κανονικό 2 7" xfId="41"/>
    <cellStyle name="Κανονικό 2 8" xfId="43"/>
    <cellStyle name="Κανονικό 2 9" xfId="38"/>
    <cellStyle name="Κανονικό 20" xfId="34"/>
    <cellStyle name="Κανονικό 3" xfId="23"/>
    <cellStyle name="Κανονικό 4" xfId="24"/>
    <cellStyle name="Κανονικό 5" xfId="25"/>
    <cellStyle name="Κανονικό 6" xfId="26"/>
    <cellStyle name="Κανονικό 7" xfId="27"/>
    <cellStyle name="Κανονικό 8" xfId="28"/>
    <cellStyle name="Κανονικό 9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140"/>
  <sheetViews>
    <sheetView tabSelected="1" workbookViewId="0">
      <selection activeCell="AB6" sqref="AB6"/>
    </sheetView>
  </sheetViews>
  <sheetFormatPr defaultRowHeight="14.4"/>
  <cols>
    <col min="1" max="1" width="17.109375" customWidth="1"/>
    <col min="2" max="2" width="8.6640625" customWidth="1"/>
    <col min="3" max="3" width="7" customWidth="1"/>
    <col min="4" max="4" width="5.77734375" customWidth="1"/>
    <col min="5" max="5" width="7.109375" customWidth="1"/>
    <col min="6" max="6" width="6.33203125" customWidth="1"/>
    <col min="7" max="7" width="8.21875" customWidth="1"/>
    <col min="8" max="9" width="7.6640625" customWidth="1"/>
    <col min="10" max="10" width="7.33203125" customWidth="1"/>
    <col min="11" max="11" width="7.21875" customWidth="1"/>
    <col min="12" max="12" width="6.109375" customWidth="1"/>
    <col min="13" max="13" width="7.6640625" customWidth="1"/>
    <col min="14" max="14" width="8" customWidth="1"/>
    <col min="15" max="15" width="4" customWidth="1"/>
    <col min="16" max="16" width="4.33203125" customWidth="1"/>
    <col min="17" max="17" width="4" customWidth="1"/>
    <col min="18" max="18" width="5" customWidth="1"/>
    <col min="19" max="19" width="6.21875" customWidth="1"/>
    <col min="20" max="20" width="6.44140625" customWidth="1"/>
    <col min="21" max="21" width="5.88671875" customWidth="1"/>
    <col min="22" max="22" width="6.77734375" customWidth="1"/>
    <col min="23" max="23" width="6.33203125" customWidth="1"/>
    <col min="24" max="24" width="7.88671875" customWidth="1"/>
    <col min="25" max="25" width="5.88671875" customWidth="1"/>
  </cols>
  <sheetData>
    <row r="2" spans="1:25" ht="15" thickBot="1"/>
    <row r="3" spans="1:25" ht="38.4" customHeight="1">
      <c r="A3" s="46" t="s">
        <v>0</v>
      </c>
      <c r="B3" s="47"/>
      <c r="C3" s="48"/>
      <c r="D3" s="2"/>
      <c r="E3" s="2"/>
      <c r="F3" s="2"/>
      <c r="G3" s="41" t="s">
        <v>1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8"/>
      <c r="S3" s="8"/>
      <c r="T3" s="8"/>
      <c r="U3" s="13" t="s">
        <v>2</v>
      </c>
      <c r="V3" s="14"/>
      <c r="W3" s="14"/>
      <c r="X3" s="14"/>
      <c r="Y3" s="15"/>
    </row>
    <row r="4" spans="1:25" ht="31.2" customHeight="1">
      <c r="A4" s="49" t="s">
        <v>3</v>
      </c>
      <c r="B4" s="50"/>
      <c r="C4" s="51"/>
      <c r="D4" s="2"/>
      <c r="E4" s="2"/>
      <c r="F4" s="2"/>
      <c r="G4" s="43" t="s">
        <v>46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9"/>
      <c r="S4" s="9"/>
      <c r="T4" s="9"/>
      <c r="U4" s="16" t="s">
        <v>4</v>
      </c>
      <c r="V4" s="17"/>
      <c r="W4" s="17"/>
      <c r="X4" s="17"/>
      <c r="Y4" s="18"/>
    </row>
    <row r="5" spans="1:25" ht="25.2" customHeight="1">
      <c r="A5" s="52" t="s">
        <v>5</v>
      </c>
      <c r="B5" s="53"/>
      <c r="C5" s="54"/>
      <c r="D5" s="2"/>
      <c r="E5" s="2"/>
      <c r="F5" s="2"/>
      <c r="G5" s="44" t="s">
        <v>6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8"/>
      <c r="S5" s="8"/>
      <c r="T5" s="8"/>
      <c r="U5" s="19" t="s">
        <v>53</v>
      </c>
      <c r="V5" s="20"/>
      <c r="W5" s="20"/>
      <c r="X5" s="20"/>
      <c r="Y5" s="21"/>
    </row>
    <row r="6" spans="1:25" ht="44.4" customHeight="1" thickBot="1">
      <c r="A6" s="55" t="s">
        <v>7</v>
      </c>
      <c r="B6" s="56"/>
      <c r="C6" s="57"/>
      <c r="D6" s="2"/>
      <c r="E6" s="2"/>
      <c r="F6" s="2"/>
      <c r="G6" s="45" t="s">
        <v>47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22"/>
      <c r="V6" s="23"/>
      <c r="W6" s="23"/>
      <c r="X6" s="23"/>
      <c r="Y6" s="24"/>
    </row>
    <row r="8" spans="1:25" ht="15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thickBot="1">
      <c r="A9" s="80" t="s">
        <v>8</v>
      </c>
      <c r="B9" s="39" t="s">
        <v>9</v>
      </c>
      <c r="C9" s="39"/>
      <c r="D9" s="39"/>
      <c r="E9" s="39"/>
      <c r="F9" s="39"/>
      <c r="G9" s="39"/>
      <c r="H9" s="39"/>
      <c r="I9" s="39"/>
      <c r="J9" s="39"/>
      <c r="K9" s="40"/>
      <c r="L9" s="40"/>
      <c r="M9" s="33" t="s">
        <v>10</v>
      </c>
      <c r="N9" s="34"/>
      <c r="O9" s="34"/>
      <c r="P9" s="34"/>
      <c r="Q9" s="34"/>
      <c r="R9" s="34"/>
      <c r="S9" s="34"/>
      <c r="T9" s="34"/>
      <c r="U9" s="34"/>
      <c r="V9" s="35"/>
      <c r="W9" s="36"/>
      <c r="X9" s="28" t="s">
        <v>11</v>
      </c>
      <c r="Y9" s="25" t="s">
        <v>12</v>
      </c>
    </row>
    <row r="10" spans="1:25" ht="120" thickBot="1">
      <c r="A10" s="81"/>
      <c r="B10" s="78" t="s">
        <v>13</v>
      </c>
      <c r="C10" s="3" t="s">
        <v>14</v>
      </c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4" t="s">
        <v>21</v>
      </c>
      <c r="K10" s="3" t="s">
        <v>22</v>
      </c>
      <c r="L10" s="6" t="s">
        <v>23</v>
      </c>
      <c r="M10" s="1" t="s">
        <v>24</v>
      </c>
      <c r="N10" s="11" t="s">
        <v>25</v>
      </c>
      <c r="O10" s="11" t="s">
        <v>26</v>
      </c>
      <c r="P10" s="11" t="s">
        <v>27</v>
      </c>
      <c r="Q10" s="11" t="s">
        <v>28</v>
      </c>
      <c r="R10" s="11" t="s">
        <v>29</v>
      </c>
      <c r="S10" s="11" t="s">
        <v>30</v>
      </c>
      <c r="T10" s="37" t="s">
        <v>31</v>
      </c>
      <c r="U10" s="11" t="s">
        <v>32</v>
      </c>
      <c r="V10" s="11" t="s">
        <v>33</v>
      </c>
      <c r="W10" s="31" t="s">
        <v>34</v>
      </c>
      <c r="X10" s="29"/>
      <c r="Y10" s="26"/>
    </row>
    <row r="11" spans="1:25" ht="15" thickBot="1">
      <c r="A11" s="82"/>
      <c r="B11" s="79" t="s">
        <v>35</v>
      </c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5" t="s">
        <v>41</v>
      </c>
      <c r="I11" s="5" t="s">
        <v>42</v>
      </c>
      <c r="J11" s="5" t="s">
        <v>43</v>
      </c>
      <c r="K11" s="5" t="s">
        <v>44</v>
      </c>
      <c r="L11" s="7" t="s">
        <v>45</v>
      </c>
      <c r="M11" s="10"/>
      <c r="N11" s="12"/>
      <c r="O11" s="12"/>
      <c r="P11" s="12"/>
      <c r="Q11" s="12"/>
      <c r="R11" s="12"/>
      <c r="S11" s="12"/>
      <c r="T11" s="38"/>
      <c r="U11" s="12"/>
      <c r="V11" s="12"/>
      <c r="W11" s="32"/>
      <c r="X11" s="30"/>
      <c r="Y11" s="27"/>
    </row>
    <row r="12" spans="1:25">
      <c r="A12" s="83">
        <v>14548</v>
      </c>
      <c r="B12" s="58">
        <v>189.16</v>
      </c>
      <c r="C12" s="59">
        <v>2274</v>
      </c>
      <c r="D12" s="60"/>
      <c r="E12" s="60"/>
      <c r="F12" s="60">
        <v>3</v>
      </c>
      <c r="G12" s="60"/>
      <c r="H12" s="60"/>
      <c r="I12" s="60"/>
      <c r="J12" s="60"/>
      <c r="K12" s="60"/>
      <c r="L12" s="61">
        <v>54</v>
      </c>
      <c r="M12" s="62">
        <f t="shared" ref="M12:M75" si="0">B12*17</f>
        <v>3215.72</v>
      </c>
      <c r="N12" s="63">
        <f t="shared" ref="N12:N75" si="1">C12*1</f>
        <v>2274</v>
      </c>
      <c r="O12" s="63" t="str">
        <f t="shared" ref="O12:P43" si="2">IF(D12&gt;=7,"60",IF(D12&gt;=6,"50",IF(D12&gt;=5,"40",IF(D12&gt;=4,"30",IF(D12=0,"0")))))</f>
        <v>0</v>
      </c>
      <c r="P12" s="63" t="str">
        <f t="shared" si="2"/>
        <v>0</v>
      </c>
      <c r="Q12" s="63">
        <f t="shared" ref="Q12:R43" si="3">F12*5</f>
        <v>15</v>
      </c>
      <c r="R12" s="63">
        <f t="shared" si="3"/>
        <v>0</v>
      </c>
      <c r="S12" s="64" t="str">
        <f t="shared" ref="S12:S75" si="4">IF(H12&gt;=5,"40",IF(H12&gt;=4,"30",IF(H12&gt;=3,"20",IF(H12&gt;=2,"10",IF(H12&gt;=1,"5",IF(H12=0,"0"))))))</f>
        <v>0</v>
      </c>
      <c r="T12" s="64" t="str">
        <f t="shared" ref="T12:U43" si="5">IF(I12&gt;=3,"30",IF(I12&gt;=2,"20",IF(I12&gt;=1,"10",IF(I12=0,"0"))))</f>
        <v>0</v>
      </c>
      <c r="U12" s="64" t="str">
        <f t="shared" si="5"/>
        <v>0</v>
      </c>
      <c r="V12" s="64">
        <f t="shared" ref="V12:V75" si="6">K12*1</f>
        <v>0</v>
      </c>
      <c r="W12" s="64" t="str">
        <f t="shared" ref="W12:W75" si="7">IF(L12&gt;50,"20",IF(L12&lt;=50,"10"))</f>
        <v>20</v>
      </c>
      <c r="X12" s="65">
        <f t="shared" ref="X12:X75" si="8">SUM(W12+V12+U12+T12+S12+R12+Q12+P12+O12+N12+M12)</f>
        <v>5524.7199999999993</v>
      </c>
      <c r="Y12" s="66">
        <v>1</v>
      </c>
    </row>
    <row r="13" spans="1:25">
      <c r="A13" s="84">
        <v>14673</v>
      </c>
      <c r="B13" s="67">
        <v>169.66</v>
      </c>
      <c r="C13" s="68">
        <v>1200</v>
      </c>
      <c r="D13" s="69"/>
      <c r="E13" s="69"/>
      <c r="F13" s="69"/>
      <c r="G13" s="69"/>
      <c r="H13" s="69"/>
      <c r="I13" s="69"/>
      <c r="J13" s="69"/>
      <c r="K13" s="69"/>
      <c r="L13" s="70">
        <v>59</v>
      </c>
      <c r="M13" s="62">
        <f t="shared" si="0"/>
        <v>2884.22</v>
      </c>
      <c r="N13" s="63">
        <f t="shared" si="1"/>
        <v>1200</v>
      </c>
      <c r="O13" s="63" t="str">
        <f t="shared" si="2"/>
        <v>0</v>
      </c>
      <c r="P13" s="63" t="str">
        <f t="shared" si="2"/>
        <v>0</v>
      </c>
      <c r="Q13" s="63">
        <f t="shared" si="3"/>
        <v>0</v>
      </c>
      <c r="R13" s="63">
        <f t="shared" si="3"/>
        <v>0</v>
      </c>
      <c r="S13" s="64" t="str">
        <f t="shared" si="4"/>
        <v>0</v>
      </c>
      <c r="T13" s="64" t="str">
        <f t="shared" si="5"/>
        <v>0</v>
      </c>
      <c r="U13" s="64" t="str">
        <f t="shared" si="5"/>
        <v>0</v>
      </c>
      <c r="V13" s="64">
        <f t="shared" si="6"/>
        <v>0</v>
      </c>
      <c r="W13" s="64" t="str">
        <f t="shared" si="7"/>
        <v>20</v>
      </c>
      <c r="X13" s="65">
        <f t="shared" si="8"/>
        <v>4104.2199999999993</v>
      </c>
      <c r="Y13" s="66">
        <f t="shared" ref="Y13:Y76" si="9">Y12+1</f>
        <v>2</v>
      </c>
    </row>
    <row r="14" spans="1:25">
      <c r="A14" s="84">
        <v>14627</v>
      </c>
      <c r="B14" s="67">
        <v>119.22</v>
      </c>
      <c r="C14" s="68">
        <v>1970</v>
      </c>
      <c r="D14" s="69"/>
      <c r="E14" s="69"/>
      <c r="F14" s="69"/>
      <c r="G14" s="69"/>
      <c r="H14" s="69"/>
      <c r="I14" s="69"/>
      <c r="J14" s="69"/>
      <c r="K14" s="69"/>
      <c r="L14" s="70">
        <v>52</v>
      </c>
      <c r="M14" s="62">
        <f t="shared" si="0"/>
        <v>2026.74</v>
      </c>
      <c r="N14" s="63">
        <f t="shared" si="1"/>
        <v>1970</v>
      </c>
      <c r="O14" s="63" t="str">
        <f t="shared" si="2"/>
        <v>0</v>
      </c>
      <c r="P14" s="63" t="str">
        <f t="shared" si="2"/>
        <v>0</v>
      </c>
      <c r="Q14" s="63">
        <f t="shared" si="3"/>
        <v>0</v>
      </c>
      <c r="R14" s="63">
        <f t="shared" si="3"/>
        <v>0</v>
      </c>
      <c r="S14" s="64" t="str">
        <f t="shared" si="4"/>
        <v>0</v>
      </c>
      <c r="T14" s="64" t="str">
        <f t="shared" si="5"/>
        <v>0</v>
      </c>
      <c r="U14" s="64" t="str">
        <f t="shared" si="5"/>
        <v>0</v>
      </c>
      <c r="V14" s="64">
        <f t="shared" si="6"/>
        <v>0</v>
      </c>
      <c r="W14" s="64" t="str">
        <f t="shared" si="7"/>
        <v>20</v>
      </c>
      <c r="X14" s="65">
        <f t="shared" si="8"/>
        <v>4016.74</v>
      </c>
      <c r="Y14" s="66">
        <f t="shared" si="9"/>
        <v>3</v>
      </c>
    </row>
    <row r="15" spans="1:25">
      <c r="A15" s="84">
        <v>14629</v>
      </c>
      <c r="B15" s="67">
        <v>119.66</v>
      </c>
      <c r="C15" s="68">
        <v>1510</v>
      </c>
      <c r="D15" s="69"/>
      <c r="E15" s="69"/>
      <c r="F15" s="69"/>
      <c r="G15" s="69"/>
      <c r="H15" s="69">
        <v>1</v>
      </c>
      <c r="I15" s="69"/>
      <c r="J15" s="69"/>
      <c r="K15" s="69"/>
      <c r="L15" s="70">
        <v>51</v>
      </c>
      <c r="M15" s="62">
        <f t="shared" si="0"/>
        <v>2034.22</v>
      </c>
      <c r="N15" s="63">
        <f t="shared" si="1"/>
        <v>1510</v>
      </c>
      <c r="O15" s="63" t="str">
        <f t="shared" si="2"/>
        <v>0</v>
      </c>
      <c r="P15" s="63" t="str">
        <f t="shared" si="2"/>
        <v>0</v>
      </c>
      <c r="Q15" s="63">
        <f t="shared" si="3"/>
        <v>0</v>
      </c>
      <c r="R15" s="63">
        <f t="shared" si="3"/>
        <v>0</v>
      </c>
      <c r="S15" s="64" t="str">
        <f t="shared" si="4"/>
        <v>5</v>
      </c>
      <c r="T15" s="64" t="str">
        <f t="shared" si="5"/>
        <v>0</v>
      </c>
      <c r="U15" s="64" t="str">
        <f t="shared" si="5"/>
        <v>0</v>
      </c>
      <c r="V15" s="64">
        <f t="shared" si="6"/>
        <v>0</v>
      </c>
      <c r="W15" s="64" t="str">
        <f t="shared" si="7"/>
        <v>20</v>
      </c>
      <c r="X15" s="65">
        <f t="shared" si="8"/>
        <v>3569.2200000000003</v>
      </c>
      <c r="Y15" s="66">
        <f t="shared" si="9"/>
        <v>4</v>
      </c>
    </row>
    <row r="16" spans="1:25">
      <c r="A16" s="84">
        <v>14581</v>
      </c>
      <c r="B16" s="67">
        <v>119.66</v>
      </c>
      <c r="C16" s="68">
        <v>1240</v>
      </c>
      <c r="D16" s="69"/>
      <c r="E16" s="69"/>
      <c r="F16" s="69"/>
      <c r="G16" s="69"/>
      <c r="H16" s="69"/>
      <c r="I16" s="69"/>
      <c r="J16" s="69"/>
      <c r="K16" s="69"/>
      <c r="L16" s="70">
        <v>58</v>
      </c>
      <c r="M16" s="62">
        <f t="shared" si="0"/>
        <v>2034.22</v>
      </c>
      <c r="N16" s="63">
        <f t="shared" si="1"/>
        <v>1240</v>
      </c>
      <c r="O16" s="63" t="str">
        <f t="shared" si="2"/>
        <v>0</v>
      </c>
      <c r="P16" s="63" t="str">
        <f t="shared" si="2"/>
        <v>0</v>
      </c>
      <c r="Q16" s="63">
        <f t="shared" si="3"/>
        <v>0</v>
      </c>
      <c r="R16" s="63">
        <f t="shared" si="3"/>
        <v>0</v>
      </c>
      <c r="S16" s="64" t="str">
        <f t="shared" si="4"/>
        <v>0</v>
      </c>
      <c r="T16" s="64" t="str">
        <f t="shared" si="5"/>
        <v>0</v>
      </c>
      <c r="U16" s="64" t="str">
        <f t="shared" si="5"/>
        <v>0</v>
      </c>
      <c r="V16" s="64">
        <f t="shared" si="6"/>
        <v>0</v>
      </c>
      <c r="W16" s="64" t="str">
        <f t="shared" si="7"/>
        <v>20</v>
      </c>
      <c r="X16" s="65">
        <f t="shared" si="8"/>
        <v>3294.2200000000003</v>
      </c>
      <c r="Y16" s="66">
        <f t="shared" si="9"/>
        <v>5</v>
      </c>
    </row>
    <row r="17" spans="1:25">
      <c r="A17" s="84">
        <v>14551</v>
      </c>
      <c r="B17" s="67">
        <v>109.66</v>
      </c>
      <c r="C17" s="68">
        <v>1320</v>
      </c>
      <c r="D17" s="69"/>
      <c r="E17" s="69"/>
      <c r="F17" s="69"/>
      <c r="G17" s="69"/>
      <c r="H17" s="69"/>
      <c r="I17" s="69"/>
      <c r="J17" s="69"/>
      <c r="K17" s="69"/>
      <c r="L17" s="70">
        <v>47</v>
      </c>
      <c r="M17" s="62">
        <f t="shared" si="0"/>
        <v>1864.22</v>
      </c>
      <c r="N17" s="63">
        <f t="shared" si="1"/>
        <v>1320</v>
      </c>
      <c r="O17" s="63" t="str">
        <f t="shared" si="2"/>
        <v>0</v>
      </c>
      <c r="P17" s="63" t="str">
        <f t="shared" si="2"/>
        <v>0</v>
      </c>
      <c r="Q17" s="63">
        <f t="shared" si="3"/>
        <v>0</v>
      </c>
      <c r="R17" s="63">
        <f t="shared" si="3"/>
        <v>0</v>
      </c>
      <c r="S17" s="64" t="str">
        <f t="shared" si="4"/>
        <v>0</v>
      </c>
      <c r="T17" s="64" t="str">
        <f t="shared" si="5"/>
        <v>0</v>
      </c>
      <c r="U17" s="64" t="str">
        <f t="shared" si="5"/>
        <v>0</v>
      </c>
      <c r="V17" s="64">
        <f t="shared" si="6"/>
        <v>0</v>
      </c>
      <c r="W17" s="64" t="str">
        <f t="shared" si="7"/>
        <v>10</v>
      </c>
      <c r="X17" s="65">
        <f t="shared" si="8"/>
        <v>3194.2200000000003</v>
      </c>
      <c r="Y17" s="66">
        <f t="shared" si="9"/>
        <v>6</v>
      </c>
    </row>
    <row r="18" spans="1:25">
      <c r="A18" s="85">
        <v>14547</v>
      </c>
      <c r="B18" s="71">
        <v>109.66</v>
      </c>
      <c r="C18" s="72">
        <v>1130</v>
      </c>
      <c r="D18" s="73"/>
      <c r="E18" s="73"/>
      <c r="F18" s="73"/>
      <c r="G18" s="73"/>
      <c r="H18" s="73"/>
      <c r="I18" s="73"/>
      <c r="J18" s="73"/>
      <c r="K18" s="73"/>
      <c r="L18" s="74">
        <v>66</v>
      </c>
      <c r="M18" s="62">
        <f t="shared" si="0"/>
        <v>1864.22</v>
      </c>
      <c r="N18" s="63">
        <f t="shared" si="1"/>
        <v>1130</v>
      </c>
      <c r="O18" s="63" t="str">
        <f t="shared" si="2"/>
        <v>0</v>
      </c>
      <c r="P18" s="63" t="str">
        <f t="shared" si="2"/>
        <v>0</v>
      </c>
      <c r="Q18" s="63">
        <f t="shared" si="3"/>
        <v>0</v>
      </c>
      <c r="R18" s="63">
        <f t="shared" si="3"/>
        <v>0</v>
      </c>
      <c r="S18" s="64" t="str">
        <f t="shared" si="4"/>
        <v>0</v>
      </c>
      <c r="T18" s="64" t="str">
        <f t="shared" si="5"/>
        <v>0</v>
      </c>
      <c r="U18" s="64" t="str">
        <f t="shared" si="5"/>
        <v>0</v>
      </c>
      <c r="V18" s="64">
        <f t="shared" si="6"/>
        <v>0</v>
      </c>
      <c r="W18" s="64" t="str">
        <f t="shared" si="7"/>
        <v>20</v>
      </c>
      <c r="X18" s="65">
        <f t="shared" si="8"/>
        <v>3014.2200000000003</v>
      </c>
      <c r="Y18" s="66">
        <f t="shared" si="9"/>
        <v>7</v>
      </c>
    </row>
    <row r="19" spans="1:25">
      <c r="A19" s="84">
        <v>14556</v>
      </c>
      <c r="B19" s="67">
        <v>89.66</v>
      </c>
      <c r="C19" s="68">
        <v>1260</v>
      </c>
      <c r="D19" s="69"/>
      <c r="E19" s="69"/>
      <c r="F19" s="69"/>
      <c r="G19" s="69"/>
      <c r="H19" s="69">
        <v>1</v>
      </c>
      <c r="I19" s="69"/>
      <c r="J19" s="69"/>
      <c r="K19" s="69"/>
      <c r="L19" s="70">
        <v>48</v>
      </c>
      <c r="M19" s="62">
        <f t="shared" si="0"/>
        <v>1524.22</v>
      </c>
      <c r="N19" s="63">
        <f t="shared" si="1"/>
        <v>1260</v>
      </c>
      <c r="O19" s="63" t="str">
        <f t="shared" si="2"/>
        <v>0</v>
      </c>
      <c r="P19" s="63" t="str">
        <f t="shared" si="2"/>
        <v>0</v>
      </c>
      <c r="Q19" s="63">
        <f t="shared" si="3"/>
        <v>0</v>
      </c>
      <c r="R19" s="63">
        <f t="shared" si="3"/>
        <v>0</v>
      </c>
      <c r="S19" s="64" t="str">
        <f t="shared" si="4"/>
        <v>5</v>
      </c>
      <c r="T19" s="64" t="str">
        <f t="shared" si="5"/>
        <v>0</v>
      </c>
      <c r="U19" s="64" t="str">
        <f t="shared" si="5"/>
        <v>0</v>
      </c>
      <c r="V19" s="64">
        <f t="shared" si="6"/>
        <v>0</v>
      </c>
      <c r="W19" s="64" t="str">
        <f t="shared" si="7"/>
        <v>10</v>
      </c>
      <c r="X19" s="65">
        <f t="shared" si="8"/>
        <v>2799.2200000000003</v>
      </c>
      <c r="Y19" s="66">
        <f t="shared" si="9"/>
        <v>8</v>
      </c>
    </row>
    <row r="20" spans="1:25">
      <c r="A20" s="84">
        <v>14573</v>
      </c>
      <c r="B20" s="67">
        <v>89.66</v>
      </c>
      <c r="C20" s="68">
        <v>980</v>
      </c>
      <c r="D20" s="69"/>
      <c r="E20" s="69"/>
      <c r="F20" s="69"/>
      <c r="G20" s="69"/>
      <c r="H20" s="69"/>
      <c r="I20" s="69"/>
      <c r="J20" s="69"/>
      <c r="K20" s="69"/>
      <c r="L20" s="70">
        <v>49</v>
      </c>
      <c r="M20" s="62">
        <f t="shared" si="0"/>
        <v>1524.22</v>
      </c>
      <c r="N20" s="63">
        <f t="shared" si="1"/>
        <v>980</v>
      </c>
      <c r="O20" s="63" t="str">
        <f t="shared" si="2"/>
        <v>0</v>
      </c>
      <c r="P20" s="63" t="str">
        <f t="shared" si="2"/>
        <v>0</v>
      </c>
      <c r="Q20" s="63">
        <f t="shared" si="3"/>
        <v>0</v>
      </c>
      <c r="R20" s="63">
        <f t="shared" si="3"/>
        <v>0</v>
      </c>
      <c r="S20" s="64" t="str">
        <f t="shared" si="4"/>
        <v>0</v>
      </c>
      <c r="T20" s="64" t="str">
        <f t="shared" si="5"/>
        <v>0</v>
      </c>
      <c r="U20" s="64" t="str">
        <f t="shared" si="5"/>
        <v>0</v>
      </c>
      <c r="V20" s="64">
        <f t="shared" si="6"/>
        <v>0</v>
      </c>
      <c r="W20" s="64" t="str">
        <f t="shared" si="7"/>
        <v>10</v>
      </c>
      <c r="X20" s="65">
        <f t="shared" si="8"/>
        <v>2514.2200000000003</v>
      </c>
      <c r="Y20" s="66">
        <f t="shared" si="9"/>
        <v>9</v>
      </c>
    </row>
    <row r="21" spans="1:25">
      <c r="A21" s="85">
        <v>14536</v>
      </c>
      <c r="B21" s="71">
        <v>89.66</v>
      </c>
      <c r="C21" s="72">
        <v>900</v>
      </c>
      <c r="D21" s="73"/>
      <c r="E21" s="73"/>
      <c r="F21" s="73"/>
      <c r="G21" s="73"/>
      <c r="H21" s="73"/>
      <c r="I21" s="73"/>
      <c r="J21" s="73"/>
      <c r="K21" s="73"/>
      <c r="L21" s="74">
        <v>56</v>
      </c>
      <c r="M21" s="62">
        <f t="shared" si="0"/>
        <v>1524.22</v>
      </c>
      <c r="N21" s="63">
        <f t="shared" si="1"/>
        <v>900</v>
      </c>
      <c r="O21" s="63" t="str">
        <f t="shared" si="2"/>
        <v>0</v>
      </c>
      <c r="P21" s="63" t="str">
        <f t="shared" si="2"/>
        <v>0</v>
      </c>
      <c r="Q21" s="63">
        <f t="shared" si="3"/>
        <v>0</v>
      </c>
      <c r="R21" s="63">
        <f t="shared" si="3"/>
        <v>0</v>
      </c>
      <c r="S21" s="64" t="str">
        <f t="shared" si="4"/>
        <v>0</v>
      </c>
      <c r="T21" s="64" t="str">
        <f t="shared" si="5"/>
        <v>0</v>
      </c>
      <c r="U21" s="64" t="str">
        <f t="shared" si="5"/>
        <v>0</v>
      </c>
      <c r="V21" s="64">
        <f t="shared" si="6"/>
        <v>0</v>
      </c>
      <c r="W21" s="64" t="str">
        <f t="shared" si="7"/>
        <v>20</v>
      </c>
      <c r="X21" s="65">
        <f t="shared" si="8"/>
        <v>2444.2200000000003</v>
      </c>
      <c r="Y21" s="66">
        <f t="shared" si="9"/>
        <v>10</v>
      </c>
    </row>
    <row r="22" spans="1:25">
      <c r="A22" s="84">
        <v>14570</v>
      </c>
      <c r="B22" s="67">
        <v>89.66</v>
      </c>
      <c r="C22" s="68">
        <v>900</v>
      </c>
      <c r="D22" s="69"/>
      <c r="E22" s="69"/>
      <c r="F22" s="69"/>
      <c r="G22" s="69"/>
      <c r="H22" s="69">
        <v>1</v>
      </c>
      <c r="I22" s="69"/>
      <c r="J22" s="69"/>
      <c r="K22" s="69"/>
      <c r="L22" s="70">
        <v>39</v>
      </c>
      <c r="M22" s="62">
        <f t="shared" si="0"/>
        <v>1524.22</v>
      </c>
      <c r="N22" s="63">
        <f t="shared" si="1"/>
        <v>900</v>
      </c>
      <c r="O22" s="63" t="str">
        <f t="shared" si="2"/>
        <v>0</v>
      </c>
      <c r="P22" s="63" t="str">
        <f t="shared" si="2"/>
        <v>0</v>
      </c>
      <c r="Q22" s="63">
        <f t="shared" si="3"/>
        <v>0</v>
      </c>
      <c r="R22" s="63">
        <f t="shared" si="3"/>
        <v>0</v>
      </c>
      <c r="S22" s="64" t="str">
        <f t="shared" si="4"/>
        <v>5</v>
      </c>
      <c r="T22" s="64" t="str">
        <f t="shared" si="5"/>
        <v>0</v>
      </c>
      <c r="U22" s="64" t="str">
        <f t="shared" si="5"/>
        <v>0</v>
      </c>
      <c r="V22" s="64">
        <f t="shared" si="6"/>
        <v>0</v>
      </c>
      <c r="W22" s="64" t="str">
        <f t="shared" si="7"/>
        <v>10</v>
      </c>
      <c r="X22" s="65">
        <f t="shared" si="8"/>
        <v>2439.2200000000003</v>
      </c>
      <c r="Y22" s="66">
        <f t="shared" si="9"/>
        <v>11</v>
      </c>
    </row>
    <row r="23" spans="1:25">
      <c r="A23" s="84">
        <v>14571</v>
      </c>
      <c r="B23" s="67">
        <v>78.66</v>
      </c>
      <c r="C23" s="68">
        <v>1029</v>
      </c>
      <c r="D23" s="69"/>
      <c r="E23" s="69"/>
      <c r="F23" s="69"/>
      <c r="G23" s="69"/>
      <c r="H23" s="69"/>
      <c r="I23" s="69"/>
      <c r="J23" s="69"/>
      <c r="K23" s="69">
        <v>17</v>
      </c>
      <c r="L23" s="70">
        <v>59</v>
      </c>
      <c r="M23" s="62">
        <f t="shared" si="0"/>
        <v>1337.22</v>
      </c>
      <c r="N23" s="63">
        <f t="shared" si="1"/>
        <v>1029</v>
      </c>
      <c r="O23" s="63" t="str">
        <f t="shared" si="2"/>
        <v>0</v>
      </c>
      <c r="P23" s="63" t="str">
        <f t="shared" si="2"/>
        <v>0</v>
      </c>
      <c r="Q23" s="63">
        <f t="shared" si="3"/>
        <v>0</v>
      </c>
      <c r="R23" s="63">
        <f t="shared" si="3"/>
        <v>0</v>
      </c>
      <c r="S23" s="64" t="str">
        <f t="shared" si="4"/>
        <v>0</v>
      </c>
      <c r="T23" s="64" t="str">
        <f t="shared" si="5"/>
        <v>0</v>
      </c>
      <c r="U23" s="64" t="str">
        <f t="shared" si="5"/>
        <v>0</v>
      </c>
      <c r="V23" s="64">
        <f t="shared" si="6"/>
        <v>17</v>
      </c>
      <c r="W23" s="64" t="str">
        <f t="shared" si="7"/>
        <v>20</v>
      </c>
      <c r="X23" s="65">
        <f t="shared" si="8"/>
        <v>2403.2200000000003</v>
      </c>
      <c r="Y23" s="66">
        <f t="shared" si="9"/>
        <v>12</v>
      </c>
    </row>
    <row r="24" spans="1:25">
      <c r="A24" s="84">
        <v>14545</v>
      </c>
      <c r="B24" s="67">
        <v>59.4</v>
      </c>
      <c r="C24" s="68">
        <v>950</v>
      </c>
      <c r="D24" s="69"/>
      <c r="E24" s="69"/>
      <c r="F24" s="69"/>
      <c r="G24" s="69"/>
      <c r="H24" s="69"/>
      <c r="I24" s="69"/>
      <c r="J24" s="69"/>
      <c r="K24" s="69"/>
      <c r="L24" s="70">
        <v>65</v>
      </c>
      <c r="M24" s="62">
        <f t="shared" si="0"/>
        <v>1009.8</v>
      </c>
      <c r="N24" s="63">
        <f t="shared" si="1"/>
        <v>950</v>
      </c>
      <c r="O24" s="63" t="str">
        <f t="shared" si="2"/>
        <v>0</v>
      </c>
      <c r="P24" s="63" t="str">
        <f t="shared" si="2"/>
        <v>0</v>
      </c>
      <c r="Q24" s="63">
        <f t="shared" si="3"/>
        <v>0</v>
      </c>
      <c r="R24" s="63">
        <f t="shared" si="3"/>
        <v>0</v>
      </c>
      <c r="S24" s="64" t="str">
        <f t="shared" si="4"/>
        <v>0</v>
      </c>
      <c r="T24" s="64" t="str">
        <f t="shared" si="5"/>
        <v>0</v>
      </c>
      <c r="U24" s="64" t="str">
        <f t="shared" si="5"/>
        <v>0</v>
      </c>
      <c r="V24" s="64">
        <f t="shared" si="6"/>
        <v>0</v>
      </c>
      <c r="W24" s="64" t="str">
        <f t="shared" si="7"/>
        <v>20</v>
      </c>
      <c r="X24" s="65">
        <f t="shared" si="8"/>
        <v>1979.8</v>
      </c>
      <c r="Y24" s="66">
        <f t="shared" si="9"/>
        <v>13</v>
      </c>
    </row>
    <row r="25" spans="1:25">
      <c r="A25" s="84">
        <v>14613</v>
      </c>
      <c r="B25" s="67">
        <v>89.66</v>
      </c>
      <c r="C25" s="68">
        <v>360</v>
      </c>
      <c r="D25" s="69"/>
      <c r="E25" s="69"/>
      <c r="F25" s="69"/>
      <c r="G25" s="69"/>
      <c r="H25" s="69"/>
      <c r="I25" s="69"/>
      <c r="J25" s="69"/>
      <c r="K25" s="69"/>
      <c r="L25" s="70">
        <v>53</v>
      </c>
      <c r="M25" s="62">
        <f t="shared" si="0"/>
        <v>1524.22</v>
      </c>
      <c r="N25" s="63">
        <f t="shared" si="1"/>
        <v>360</v>
      </c>
      <c r="O25" s="63" t="str">
        <f t="shared" si="2"/>
        <v>0</v>
      </c>
      <c r="P25" s="63" t="str">
        <f t="shared" si="2"/>
        <v>0</v>
      </c>
      <c r="Q25" s="63">
        <f t="shared" si="3"/>
        <v>0</v>
      </c>
      <c r="R25" s="63">
        <f t="shared" si="3"/>
        <v>0</v>
      </c>
      <c r="S25" s="64" t="str">
        <f t="shared" si="4"/>
        <v>0</v>
      </c>
      <c r="T25" s="64" t="str">
        <f t="shared" si="5"/>
        <v>0</v>
      </c>
      <c r="U25" s="64" t="str">
        <f t="shared" si="5"/>
        <v>0</v>
      </c>
      <c r="V25" s="64">
        <f t="shared" si="6"/>
        <v>0</v>
      </c>
      <c r="W25" s="64" t="str">
        <f t="shared" si="7"/>
        <v>20</v>
      </c>
      <c r="X25" s="65">
        <f t="shared" si="8"/>
        <v>1904.22</v>
      </c>
      <c r="Y25" s="66">
        <f t="shared" si="9"/>
        <v>14</v>
      </c>
    </row>
    <row r="26" spans="1:25">
      <c r="A26" s="84">
        <v>14595</v>
      </c>
      <c r="B26" s="67">
        <v>53.33</v>
      </c>
      <c r="C26" s="68">
        <v>800</v>
      </c>
      <c r="D26" s="69"/>
      <c r="E26" s="69"/>
      <c r="F26" s="69"/>
      <c r="G26" s="69"/>
      <c r="H26" s="69"/>
      <c r="I26" s="69"/>
      <c r="J26" s="69"/>
      <c r="K26" s="69">
        <v>15</v>
      </c>
      <c r="L26" s="70">
        <v>58</v>
      </c>
      <c r="M26" s="62">
        <f t="shared" si="0"/>
        <v>906.61</v>
      </c>
      <c r="N26" s="63">
        <f t="shared" si="1"/>
        <v>800</v>
      </c>
      <c r="O26" s="63" t="str">
        <f t="shared" si="2"/>
        <v>0</v>
      </c>
      <c r="P26" s="63" t="str">
        <f t="shared" si="2"/>
        <v>0</v>
      </c>
      <c r="Q26" s="63">
        <f t="shared" si="3"/>
        <v>0</v>
      </c>
      <c r="R26" s="63">
        <f t="shared" si="3"/>
        <v>0</v>
      </c>
      <c r="S26" s="64" t="str">
        <f t="shared" si="4"/>
        <v>0</v>
      </c>
      <c r="T26" s="64" t="str">
        <f t="shared" si="5"/>
        <v>0</v>
      </c>
      <c r="U26" s="64" t="str">
        <f t="shared" si="5"/>
        <v>0</v>
      </c>
      <c r="V26" s="64">
        <f t="shared" si="6"/>
        <v>15</v>
      </c>
      <c r="W26" s="64" t="str">
        <f t="shared" si="7"/>
        <v>20</v>
      </c>
      <c r="X26" s="65">
        <f t="shared" si="8"/>
        <v>1741.6100000000001</v>
      </c>
      <c r="Y26" s="66">
        <f t="shared" si="9"/>
        <v>15</v>
      </c>
    </row>
    <row r="27" spans="1:25">
      <c r="A27" s="84">
        <v>14626</v>
      </c>
      <c r="B27" s="67">
        <v>50</v>
      </c>
      <c r="C27" s="68">
        <v>810</v>
      </c>
      <c r="D27" s="69"/>
      <c r="E27" s="69"/>
      <c r="F27" s="69"/>
      <c r="G27" s="69"/>
      <c r="H27" s="69">
        <v>2</v>
      </c>
      <c r="I27" s="69"/>
      <c r="J27" s="69"/>
      <c r="K27" s="69"/>
      <c r="L27" s="70">
        <v>47</v>
      </c>
      <c r="M27" s="62">
        <f t="shared" si="0"/>
        <v>850</v>
      </c>
      <c r="N27" s="63">
        <f t="shared" si="1"/>
        <v>810</v>
      </c>
      <c r="O27" s="63" t="str">
        <f t="shared" si="2"/>
        <v>0</v>
      </c>
      <c r="P27" s="63" t="str">
        <f t="shared" si="2"/>
        <v>0</v>
      </c>
      <c r="Q27" s="63">
        <f t="shared" si="3"/>
        <v>0</v>
      </c>
      <c r="R27" s="63">
        <f t="shared" si="3"/>
        <v>0</v>
      </c>
      <c r="S27" s="64" t="str">
        <f t="shared" si="4"/>
        <v>10</v>
      </c>
      <c r="T27" s="64" t="str">
        <f t="shared" si="5"/>
        <v>0</v>
      </c>
      <c r="U27" s="64" t="str">
        <f t="shared" si="5"/>
        <v>0</v>
      </c>
      <c r="V27" s="64">
        <f t="shared" si="6"/>
        <v>0</v>
      </c>
      <c r="W27" s="64" t="str">
        <f t="shared" si="7"/>
        <v>10</v>
      </c>
      <c r="X27" s="65">
        <f t="shared" si="8"/>
        <v>1680</v>
      </c>
      <c r="Y27" s="66">
        <f t="shared" si="9"/>
        <v>16</v>
      </c>
    </row>
    <row r="28" spans="1:25">
      <c r="A28" s="84">
        <v>14544</v>
      </c>
      <c r="B28" s="67">
        <v>46</v>
      </c>
      <c r="C28" s="68">
        <v>736</v>
      </c>
      <c r="D28" s="69"/>
      <c r="E28" s="69">
        <v>4</v>
      </c>
      <c r="F28" s="69"/>
      <c r="G28" s="69"/>
      <c r="H28" s="69">
        <v>1</v>
      </c>
      <c r="I28" s="69">
        <v>2</v>
      </c>
      <c r="J28" s="69"/>
      <c r="K28" s="69">
        <v>17</v>
      </c>
      <c r="L28" s="70">
        <v>44</v>
      </c>
      <c r="M28" s="62">
        <f t="shared" si="0"/>
        <v>782</v>
      </c>
      <c r="N28" s="63">
        <f t="shared" si="1"/>
        <v>736</v>
      </c>
      <c r="O28" s="63" t="str">
        <f t="shared" si="2"/>
        <v>0</v>
      </c>
      <c r="P28" s="63" t="str">
        <f t="shared" si="2"/>
        <v>30</v>
      </c>
      <c r="Q28" s="63">
        <f t="shared" si="3"/>
        <v>0</v>
      </c>
      <c r="R28" s="63">
        <f t="shared" si="3"/>
        <v>0</v>
      </c>
      <c r="S28" s="64" t="str">
        <f t="shared" si="4"/>
        <v>5</v>
      </c>
      <c r="T28" s="64" t="str">
        <f t="shared" si="5"/>
        <v>20</v>
      </c>
      <c r="U28" s="64" t="str">
        <f t="shared" si="5"/>
        <v>0</v>
      </c>
      <c r="V28" s="64">
        <f t="shared" si="6"/>
        <v>17</v>
      </c>
      <c r="W28" s="64" t="str">
        <f t="shared" si="7"/>
        <v>10</v>
      </c>
      <c r="X28" s="65">
        <f t="shared" si="8"/>
        <v>1600</v>
      </c>
      <c r="Y28" s="66">
        <f t="shared" si="9"/>
        <v>17</v>
      </c>
    </row>
    <row r="29" spans="1:25">
      <c r="A29" s="84">
        <v>14651</v>
      </c>
      <c r="B29" s="67">
        <v>40</v>
      </c>
      <c r="C29" s="68">
        <v>440</v>
      </c>
      <c r="D29" s="69"/>
      <c r="E29" s="69"/>
      <c r="F29" s="69"/>
      <c r="G29" s="69"/>
      <c r="H29" s="69">
        <v>2</v>
      </c>
      <c r="I29" s="69">
        <v>2</v>
      </c>
      <c r="J29" s="69"/>
      <c r="K29" s="69"/>
      <c r="L29" s="70">
        <v>43</v>
      </c>
      <c r="M29" s="62">
        <f t="shared" si="0"/>
        <v>680</v>
      </c>
      <c r="N29" s="63">
        <f t="shared" si="1"/>
        <v>440</v>
      </c>
      <c r="O29" s="63" t="str">
        <f t="shared" si="2"/>
        <v>0</v>
      </c>
      <c r="P29" s="63" t="str">
        <f t="shared" si="2"/>
        <v>0</v>
      </c>
      <c r="Q29" s="63">
        <f t="shared" si="3"/>
        <v>0</v>
      </c>
      <c r="R29" s="63">
        <f t="shared" si="3"/>
        <v>0</v>
      </c>
      <c r="S29" s="64" t="str">
        <f t="shared" si="4"/>
        <v>10</v>
      </c>
      <c r="T29" s="64" t="str">
        <f t="shared" si="5"/>
        <v>20</v>
      </c>
      <c r="U29" s="64" t="str">
        <f t="shared" si="5"/>
        <v>0</v>
      </c>
      <c r="V29" s="64">
        <f t="shared" si="6"/>
        <v>0</v>
      </c>
      <c r="W29" s="64" t="str">
        <f t="shared" si="7"/>
        <v>10</v>
      </c>
      <c r="X29" s="65">
        <f t="shared" si="8"/>
        <v>1160</v>
      </c>
      <c r="Y29" s="66">
        <f t="shared" si="9"/>
        <v>18</v>
      </c>
    </row>
    <row r="30" spans="1:25">
      <c r="A30" s="85">
        <v>14612</v>
      </c>
      <c r="B30" s="71">
        <v>50</v>
      </c>
      <c r="C30" s="72">
        <v>200</v>
      </c>
      <c r="D30" s="73"/>
      <c r="E30" s="73"/>
      <c r="F30" s="73"/>
      <c r="G30" s="73"/>
      <c r="H30" s="73"/>
      <c r="I30" s="73"/>
      <c r="J30" s="73"/>
      <c r="K30" s="73"/>
      <c r="L30" s="74">
        <v>38</v>
      </c>
      <c r="M30" s="62">
        <f t="shared" si="0"/>
        <v>850</v>
      </c>
      <c r="N30" s="63">
        <f t="shared" si="1"/>
        <v>200</v>
      </c>
      <c r="O30" s="63" t="str">
        <f t="shared" si="2"/>
        <v>0</v>
      </c>
      <c r="P30" s="63" t="str">
        <f t="shared" si="2"/>
        <v>0</v>
      </c>
      <c r="Q30" s="63">
        <f t="shared" si="3"/>
        <v>0</v>
      </c>
      <c r="R30" s="63">
        <f t="shared" si="3"/>
        <v>0</v>
      </c>
      <c r="S30" s="64" t="str">
        <f t="shared" si="4"/>
        <v>0</v>
      </c>
      <c r="T30" s="64" t="str">
        <f t="shared" si="5"/>
        <v>0</v>
      </c>
      <c r="U30" s="64" t="str">
        <f t="shared" si="5"/>
        <v>0</v>
      </c>
      <c r="V30" s="64">
        <f t="shared" si="6"/>
        <v>0</v>
      </c>
      <c r="W30" s="64" t="str">
        <f t="shared" si="7"/>
        <v>10</v>
      </c>
      <c r="X30" s="65">
        <f t="shared" si="8"/>
        <v>1060</v>
      </c>
      <c r="Y30" s="66">
        <f t="shared" si="9"/>
        <v>19</v>
      </c>
    </row>
    <row r="31" spans="1:25">
      <c r="A31" s="84">
        <v>14684</v>
      </c>
      <c r="B31" s="67">
        <v>40</v>
      </c>
      <c r="C31" s="68">
        <v>160</v>
      </c>
      <c r="D31" s="69"/>
      <c r="E31" s="69"/>
      <c r="F31" s="69"/>
      <c r="G31" s="69"/>
      <c r="H31" s="69">
        <v>2</v>
      </c>
      <c r="I31" s="69"/>
      <c r="J31" s="69"/>
      <c r="K31" s="69"/>
      <c r="L31" s="70">
        <v>39</v>
      </c>
      <c r="M31" s="62">
        <f t="shared" si="0"/>
        <v>680</v>
      </c>
      <c r="N31" s="63">
        <f t="shared" si="1"/>
        <v>160</v>
      </c>
      <c r="O31" s="63" t="str">
        <f t="shared" si="2"/>
        <v>0</v>
      </c>
      <c r="P31" s="63" t="str">
        <f t="shared" si="2"/>
        <v>0</v>
      </c>
      <c r="Q31" s="63">
        <f t="shared" si="3"/>
        <v>0</v>
      </c>
      <c r="R31" s="63">
        <f t="shared" si="3"/>
        <v>0</v>
      </c>
      <c r="S31" s="64" t="str">
        <f t="shared" si="4"/>
        <v>10</v>
      </c>
      <c r="T31" s="64" t="str">
        <f t="shared" si="5"/>
        <v>0</v>
      </c>
      <c r="U31" s="64" t="str">
        <f t="shared" si="5"/>
        <v>0</v>
      </c>
      <c r="V31" s="64">
        <f t="shared" si="6"/>
        <v>0</v>
      </c>
      <c r="W31" s="64" t="str">
        <f t="shared" si="7"/>
        <v>10</v>
      </c>
      <c r="X31" s="65">
        <f t="shared" si="8"/>
        <v>860</v>
      </c>
      <c r="Y31" s="66">
        <f t="shared" si="9"/>
        <v>20</v>
      </c>
    </row>
    <row r="32" spans="1:25">
      <c r="A32" s="84">
        <v>14546</v>
      </c>
      <c r="B32" s="67">
        <v>21.66</v>
      </c>
      <c r="C32" s="68">
        <v>330</v>
      </c>
      <c r="D32" s="69"/>
      <c r="E32" s="69"/>
      <c r="F32" s="69">
        <v>3</v>
      </c>
      <c r="G32" s="69"/>
      <c r="H32" s="69">
        <v>1</v>
      </c>
      <c r="I32" s="69"/>
      <c r="J32" s="69"/>
      <c r="K32" s="69"/>
      <c r="L32" s="70">
        <v>48</v>
      </c>
      <c r="M32" s="62">
        <f t="shared" si="0"/>
        <v>368.22</v>
      </c>
      <c r="N32" s="63">
        <f t="shared" si="1"/>
        <v>330</v>
      </c>
      <c r="O32" s="63" t="str">
        <f t="shared" si="2"/>
        <v>0</v>
      </c>
      <c r="P32" s="63" t="str">
        <f t="shared" si="2"/>
        <v>0</v>
      </c>
      <c r="Q32" s="63">
        <f t="shared" si="3"/>
        <v>15</v>
      </c>
      <c r="R32" s="63">
        <f t="shared" si="3"/>
        <v>0</v>
      </c>
      <c r="S32" s="64" t="str">
        <f t="shared" si="4"/>
        <v>5</v>
      </c>
      <c r="T32" s="64" t="str">
        <f t="shared" si="5"/>
        <v>0</v>
      </c>
      <c r="U32" s="64" t="str">
        <f t="shared" si="5"/>
        <v>0</v>
      </c>
      <c r="V32" s="64">
        <f t="shared" si="6"/>
        <v>0</v>
      </c>
      <c r="W32" s="64" t="str">
        <f t="shared" si="7"/>
        <v>10</v>
      </c>
      <c r="X32" s="65">
        <f t="shared" si="8"/>
        <v>728.22</v>
      </c>
      <c r="Y32" s="66">
        <f t="shared" si="9"/>
        <v>21</v>
      </c>
    </row>
    <row r="33" spans="1:25">
      <c r="A33" s="85">
        <v>14660</v>
      </c>
      <c r="B33" s="71">
        <v>20</v>
      </c>
      <c r="C33" s="72">
        <v>220</v>
      </c>
      <c r="D33" s="73"/>
      <c r="E33" s="73"/>
      <c r="F33" s="73"/>
      <c r="G33" s="73"/>
      <c r="H33" s="73">
        <v>1</v>
      </c>
      <c r="I33" s="73"/>
      <c r="J33" s="73"/>
      <c r="K33" s="73">
        <v>15</v>
      </c>
      <c r="L33" s="74">
        <v>58</v>
      </c>
      <c r="M33" s="62">
        <f t="shared" si="0"/>
        <v>340</v>
      </c>
      <c r="N33" s="63">
        <f t="shared" si="1"/>
        <v>220</v>
      </c>
      <c r="O33" s="63" t="str">
        <f t="shared" si="2"/>
        <v>0</v>
      </c>
      <c r="P33" s="63" t="str">
        <f t="shared" si="2"/>
        <v>0</v>
      </c>
      <c r="Q33" s="63">
        <f t="shared" si="3"/>
        <v>0</v>
      </c>
      <c r="R33" s="63">
        <f t="shared" si="3"/>
        <v>0</v>
      </c>
      <c r="S33" s="64" t="str">
        <f t="shared" si="4"/>
        <v>5</v>
      </c>
      <c r="T33" s="64" t="str">
        <f t="shared" si="5"/>
        <v>0</v>
      </c>
      <c r="U33" s="64" t="str">
        <f t="shared" si="5"/>
        <v>0</v>
      </c>
      <c r="V33" s="64">
        <f t="shared" si="6"/>
        <v>15</v>
      </c>
      <c r="W33" s="64" t="str">
        <f t="shared" si="7"/>
        <v>20</v>
      </c>
      <c r="X33" s="65">
        <f t="shared" si="8"/>
        <v>600</v>
      </c>
      <c r="Y33" s="66">
        <f t="shared" si="9"/>
        <v>22</v>
      </c>
    </row>
    <row r="34" spans="1:25">
      <c r="A34" s="84">
        <v>14699</v>
      </c>
      <c r="B34" s="67">
        <v>10</v>
      </c>
      <c r="C34" s="68">
        <v>140</v>
      </c>
      <c r="D34" s="69"/>
      <c r="E34" s="69"/>
      <c r="F34" s="69">
        <v>3</v>
      </c>
      <c r="G34" s="69"/>
      <c r="H34" s="69">
        <v>3</v>
      </c>
      <c r="I34" s="69">
        <v>3</v>
      </c>
      <c r="J34" s="69"/>
      <c r="K34" s="69"/>
      <c r="L34" s="70">
        <v>46</v>
      </c>
      <c r="M34" s="62">
        <f t="shared" si="0"/>
        <v>170</v>
      </c>
      <c r="N34" s="63">
        <f t="shared" si="1"/>
        <v>140</v>
      </c>
      <c r="O34" s="63" t="str">
        <f t="shared" si="2"/>
        <v>0</v>
      </c>
      <c r="P34" s="63" t="str">
        <f t="shared" si="2"/>
        <v>0</v>
      </c>
      <c r="Q34" s="63">
        <f t="shared" si="3"/>
        <v>15</v>
      </c>
      <c r="R34" s="63">
        <f t="shared" si="3"/>
        <v>0</v>
      </c>
      <c r="S34" s="64" t="str">
        <f t="shared" si="4"/>
        <v>20</v>
      </c>
      <c r="T34" s="64" t="str">
        <f t="shared" si="5"/>
        <v>30</v>
      </c>
      <c r="U34" s="64" t="str">
        <f t="shared" si="5"/>
        <v>0</v>
      </c>
      <c r="V34" s="64">
        <f t="shared" si="6"/>
        <v>0</v>
      </c>
      <c r="W34" s="64" t="str">
        <f t="shared" si="7"/>
        <v>10</v>
      </c>
      <c r="X34" s="65">
        <f t="shared" si="8"/>
        <v>385</v>
      </c>
      <c r="Y34" s="66">
        <f t="shared" si="9"/>
        <v>23</v>
      </c>
    </row>
    <row r="35" spans="1:25">
      <c r="A35" s="84">
        <v>14578</v>
      </c>
      <c r="B35" s="67">
        <v>7</v>
      </c>
      <c r="C35" s="68">
        <v>119</v>
      </c>
      <c r="D35" s="69"/>
      <c r="E35" s="69"/>
      <c r="F35" s="69">
        <v>3</v>
      </c>
      <c r="G35" s="69"/>
      <c r="H35" s="69">
        <v>3</v>
      </c>
      <c r="I35" s="69"/>
      <c r="J35" s="69"/>
      <c r="K35" s="69"/>
      <c r="L35" s="70">
        <v>40</v>
      </c>
      <c r="M35" s="62">
        <f t="shared" si="0"/>
        <v>119</v>
      </c>
      <c r="N35" s="63">
        <f t="shared" si="1"/>
        <v>119</v>
      </c>
      <c r="O35" s="63" t="str">
        <f t="shared" si="2"/>
        <v>0</v>
      </c>
      <c r="P35" s="63" t="str">
        <f t="shared" si="2"/>
        <v>0</v>
      </c>
      <c r="Q35" s="63">
        <f t="shared" si="3"/>
        <v>15</v>
      </c>
      <c r="R35" s="63">
        <f t="shared" si="3"/>
        <v>0</v>
      </c>
      <c r="S35" s="64" t="str">
        <f t="shared" si="4"/>
        <v>20</v>
      </c>
      <c r="T35" s="64" t="str">
        <f t="shared" si="5"/>
        <v>0</v>
      </c>
      <c r="U35" s="64" t="str">
        <f t="shared" si="5"/>
        <v>0</v>
      </c>
      <c r="V35" s="64">
        <f t="shared" si="6"/>
        <v>0</v>
      </c>
      <c r="W35" s="64" t="str">
        <f t="shared" si="7"/>
        <v>10</v>
      </c>
      <c r="X35" s="65">
        <f t="shared" si="8"/>
        <v>283</v>
      </c>
      <c r="Y35" s="66">
        <f t="shared" si="9"/>
        <v>24</v>
      </c>
    </row>
    <row r="36" spans="1:25">
      <c r="A36" s="84">
        <v>14563</v>
      </c>
      <c r="B36" s="67">
        <v>10</v>
      </c>
      <c r="C36" s="68">
        <v>40</v>
      </c>
      <c r="D36" s="69"/>
      <c r="E36" s="69"/>
      <c r="F36" s="69"/>
      <c r="G36" s="69"/>
      <c r="H36" s="69">
        <v>1</v>
      </c>
      <c r="I36" s="69"/>
      <c r="J36" s="69"/>
      <c r="K36" s="69"/>
      <c r="L36" s="70">
        <v>38</v>
      </c>
      <c r="M36" s="62">
        <f t="shared" si="0"/>
        <v>170</v>
      </c>
      <c r="N36" s="63">
        <f t="shared" si="1"/>
        <v>40</v>
      </c>
      <c r="O36" s="63" t="str">
        <f t="shared" si="2"/>
        <v>0</v>
      </c>
      <c r="P36" s="63" t="str">
        <f t="shared" si="2"/>
        <v>0</v>
      </c>
      <c r="Q36" s="63">
        <f t="shared" si="3"/>
        <v>0</v>
      </c>
      <c r="R36" s="63">
        <f t="shared" si="3"/>
        <v>0</v>
      </c>
      <c r="S36" s="64" t="str">
        <f t="shared" si="4"/>
        <v>5</v>
      </c>
      <c r="T36" s="64" t="str">
        <f t="shared" si="5"/>
        <v>0</v>
      </c>
      <c r="U36" s="64" t="str">
        <f t="shared" si="5"/>
        <v>0</v>
      </c>
      <c r="V36" s="64">
        <f t="shared" si="6"/>
        <v>0</v>
      </c>
      <c r="W36" s="64" t="str">
        <f t="shared" si="7"/>
        <v>10</v>
      </c>
      <c r="X36" s="65">
        <f t="shared" si="8"/>
        <v>225</v>
      </c>
      <c r="Y36" s="66">
        <f t="shared" si="9"/>
        <v>25</v>
      </c>
    </row>
    <row r="37" spans="1:25">
      <c r="A37" s="84">
        <v>14781</v>
      </c>
      <c r="B37" s="67"/>
      <c r="C37" s="68"/>
      <c r="D37" s="69"/>
      <c r="E37" s="69">
        <v>6</v>
      </c>
      <c r="F37" s="69">
        <v>3</v>
      </c>
      <c r="G37" s="69"/>
      <c r="H37" s="69">
        <v>3</v>
      </c>
      <c r="I37" s="69">
        <v>3</v>
      </c>
      <c r="J37" s="69"/>
      <c r="K37" s="69"/>
      <c r="L37" s="70">
        <v>44</v>
      </c>
      <c r="M37" s="62">
        <f t="shared" si="0"/>
        <v>0</v>
      </c>
      <c r="N37" s="63">
        <f t="shared" si="1"/>
        <v>0</v>
      </c>
      <c r="O37" s="63" t="str">
        <f t="shared" si="2"/>
        <v>0</v>
      </c>
      <c r="P37" s="63" t="str">
        <f t="shared" si="2"/>
        <v>50</v>
      </c>
      <c r="Q37" s="63">
        <f t="shared" si="3"/>
        <v>15</v>
      </c>
      <c r="R37" s="63">
        <f t="shared" si="3"/>
        <v>0</v>
      </c>
      <c r="S37" s="64" t="str">
        <f t="shared" si="4"/>
        <v>20</v>
      </c>
      <c r="T37" s="64" t="str">
        <f t="shared" si="5"/>
        <v>30</v>
      </c>
      <c r="U37" s="64" t="str">
        <f t="shared" si="5"/>
        <v>0</v>
      </c>
      <c r="V37" s="64">
        <f t="shared" si="6"/>
        <v>0</v>
      </c>
      <c r="W37" s="64" t="str">
        <f t="shared" si="7"/>
        <v>10</v>
      </c>
      <c r="X37" s="65">
        <f t="shared" si="8"/>
        <v>125</v>
      </c>
      <c r="Y37" s="66">
        <f t="shared" si="9"/>
        <v>26</v>
      </c>
    </row>
    <row r="38" spans="1:25">
      <c r="A38" s="85">
        <v>14785</v>
      </c>
      <c r="B38" s="71"/>
      <c r="C38" s="72"/>
      <c r="D38" s="73">
        <v>5</v>
      </c>
      <c r="E38" s="73"/>
      <c r="F38" s="73"/>
      <c r="G38" s="73"/>
      <c r="H38" s="73">
        <v>5</v>
      </c>
      <c r="I38" s="73"/>
      <c r="J38" s="73"/>
      <c r="K38" s="73"/>
      <c r="L38" s="74">
        <v>36</v>
      </c>
      <c r="M38" s="62">
        <f t="shared" si="0"/>
        <v>0</v>
      </c>
      <c r="N38" s="63">
        <f t="shared" si="1"/>
        <v>0</v>
      </c>
      <c r="O38" s="63" t="str">
        <f t="shared" si="2"/>
        <v>40</v>
      </c>
      <c r="P38" s="63" t="str">
        <f t="shared" si="2"/>
        <v>0</v>
      </c>
      <c r="Q38" s="63">
        <f t="shared" si="3"/>
        <v>0</v>
      </c>
      <c r="R38" s="63">
        <f t="shared" si="3"/>
        <v>0</v>
      </c>
      <c r="S38" s="64" t="str">
        <f t="shared" si="4"/>
        <v>40</v>
      </c>
      <c r="T38" s="64" t="str">
        <f t="shared" si="5"/>
        <v>0</v>
      </c>
      <c r="U38" s="64" t="str">
        <f t="shared" si="5"/>
        <v>0</v>
      </c>
      <c r="V38" s="64">
        <f t="shared" si="6"/>
        <v>0</v>
      </c>
      <c r="W38" s="64" t="str">
        <f t="shared" si="7"/>
        <v>10</v>
      </c>
      <c r="X38" s="65">
        <f t="shared" si="8"/>
        <v>90</v>
      </c>
      <c r="Y38" s="66">
        <f t="shared" si="9"/>
        <v>27</v>
      </c>
    </row>
    <row r="39" spans="1:25">
      <c r="A39" s="84">
        <v>14753</v>
      </c>
      <c r="B39" s="71"/>
      <c r="C39" s="72"/>
      <c r="D39" s="73">
        <v>5</v>
      </c>
      <c r="E39" s="73"/>
      <c r="F39" s="73"/>
      <c r="G39" s="73"/>
      <c r="H39" s="73"/>
      <c r="I39" s="73">
        <v>5</v>
      </c>
      <c r="J39" s="73"/>
      <c r="K39" s="73"/>
      <c r="L39" s="74">
        <v>61</v>
      </c>
      <c r="M39" s="62">
        <f t="shared" si="0"/>
        <v>0</v>
      </c>
      <c r="N39" s="63">
        <f t="shared" si="1"/>
        <v>0</v>
      </c>
      <c r="O39" s="63" t="str">
        <f t="shared" si="2"/>
        <v>40</v>
      </c>
      <c r="P39" s="63" t="str">
        <f t="shared" si="2"/>
        <v>0</v>
      </c>
      <c r="Q39" s="63">
        <f t="shared" si="3"/>
        <v>0</v>
      </c>
      <c r="R39" s="63">
        <f t="shared" si="3"/>
        <v>0</v>
      </c>
      <c r="S39" s="64" t="str">
        <f t="shared" si="4"/>
        <v>0</v>
      </c>
      <c r="T39" s="64" t="str">
        <f t="shared" si="5"/>
        <v>30</v>
      </c>
      <c r="U39" s="64" t="str">
        <f t="shared" si="5"/>
        <v>0</v>
      </c>
      <c r="V39" s="64">
        <f t="shared" si="6"/>
        <v>0</v>
      </c>
      <c r="W39" s="64" t="str">
        <f t="shared" si="7"/>
        <v>20</v>
      </c>
      <c r="X39" s="65">
        <f t="shared" si="8"/>
        <v>90</v>
      </c>
      <c r="Y39" s="66">
        <f t="shared" si="9"/>
        <v>28</v>
      </c>
    </row>
    <row r="40" spans="1:25">
      <c r="A40" s="84">
        <v>14676</v>
      </c>
      <c r="B40" s="67"/>
      <c r="C40" s="68"/>
      <c r="D40" s="69"/>
      <c r="E40" s="69">
        <v>6</v>
      </c>
      <c r="F40" s="69">
        <v>3</v>
      </c>
      <c r="G40" s="69"/>
      <c r="H40" s="69"/>
      <c r="I40" s="69"/>
      <c r="J40" s="69"/>
      <c r="K40" s="69"/>
      <c r="L40" s="70">
        <v>50</v>
      </c>
      <c r="M40" s="62">
        <f t="shared" si="0"/>
        <v>0</v>
      </c>
      <c r="N40" s="63">
        <f t="shared" si="1"/>
        <v>0</v>
      </c>
      <c r="O40" s="63" t="str">
        <f t="shared" si="2"/>
        <v>0</v>
      </c>
      <c r="P40" s="63" t="str">
        <f t="shared" si="2"/>
        <v>50</v>
      </c>
      <c r="Q40" s="63">
        <f t="shared" si="3"/>
        <v>15</v>
      </c>
      <c r="R40" s="63">
        <f t="shared" si="3"/>
        <v>0</v>
      </c>
      <c r="S40" s="64" t="str">
        <f t="shared" si="4"/>
        <v>0</v>
      </c>
      <c r="T40" s="64" t="str">
        <f t="shared" si="5"/>
        <v>0</v>
      </c>
      <c r="U40" s="64" t="str">
        <f t="shared" si="5"/>
        <v>0</v>
      </c>
      <c r="V40" s="64">
        <f t="shared" si="6"/>
        <v>0</v>
      </c>
      <c r="W40" s="64" t="str">
        <f t="shared" si="7"/>
        <v>10</v>
      </c>
      <c r="X40" s="65">
        <f t="shared" si="8"/>
        <v>75</v>
      </c>
      <c r="Y40" s="66">
        <f t="shared" si="9"/>
        <v>29</v>
      </c>
    </row>
    <row r="41" spans="1:25">
      <c r="A41" s="85">
        <v>14789</v>
      </c>
      <c r="B41" s="71"/>
      <c r="C41" s="72"/>
      <c r="D41" s="73"/>
      <c r="E41" s="73">
        <v>4</v>
      </c>
      <c r="F41" s="73"/>
      <c r="G41" s="73"/>
      <c r="H41" s="73"/>
      <c r="I41" s="73"/>
      <c r="J41" s="73">
        <v>4</v>
      </c>
      <c r="K41" s="73"/>
      <c r="L41" s="74">
        <v>26</v>
      </c>
      <c r="M41" s="62">
        <f t="shared" si="0"/>
        <v>0</v>
      </c>
      <c r="N41" s="63">
        <f t="shared" si="1"/>
        <v>0</v>
      </c>
      <c r="O41" s="63" t="str">
        <f t="shared" si="2"/>
        <v>0</v>
      </c>
      <c r="P41" s="63" t="str">
        <f t="shared" si="2"/>
        <v>30</v>
      </c>
      <c r="Q41" s="63">
        <f t="shared" si="3"/>
        <v>0</v>
      </c>
      <c r="R41" s="63">
        <f t="shared" si="3"/>
        <v>0</v>
      </c>
      <c r="S41" s="64" t="str">
        <f t="shared" si="4"/>
        <v>0</v>
      </c>
      <c r="T41" s="64" t="str">
        <f t="shared" si="5"/>
        <v>0</v>
      </c>
      <c r="U41" s="64" t="str">
        <f t="shared" si="5"/>
        <v>30</v>
      </c>
      <c r="V41" s="64">
        <f t="shared" si="6"/>
        <v>0</v>
      </c>
      <c r="W41" s="64" t="str">
        <f t="shared" si="7"/>
        <v>10</v>
      </c>
      <c r="X41" s="65">
        <f t="shared" si="8"/>
        <v>70</v>
      </c>
      <c r="Y41" s="66">
        <f t="shared" si="9"/>
        <v>30</v>
      </c>
    </row>
    <row r="42" spans="1:25">
      <c r="A42" s="84">
        <v>14759</v>
      </c>
      <c r="B42" s="67"/>
      <c r="C42" s="68"/>
      <c r="D42" s="69"/>
      <c r="E42" s="69">
        <v>4</v>
      </c>
      <c r="F42" s="69"/>
      <c r="G42" s="69"/>
      <c r="H42" s="69"/>
      <c r="I42" s="69">
        <v>2</v>
      </c>
      <c r="J42" s="69"/>
      <c r="K42" s="69"/>
      <c r="L42" s="70">
        <v>53</v>
      </c>
      <c r="M42" s="62">
        <f t="shared" si="0"/>
        <v>0</v>
      </c>
      <c r="N42" s="63">
        <f t="shared" si="1"/>
        <v>0</v>
      </c>
      <c r="O42" s="63" t="str">
        <f t="shared" si="2"/>
        <v>0</v>
      </c>
      <c r="P42" s="63" t="str">
        <f t="shared" si="2"/>
        <v>30</v>
      </c>
      <c r="Q42" s="63">
        <f t="shared" si="3"/>
        <v>0</v>
      </c>
      <c r="R42" s="63">
        <f t="shared" si="3"/>
        <v>0</v>
      </c>
      <c r="S42" s="64" t="str">
        <f t="shared" si="4"/>
        <v>0</v>
      </c>
      <c r="T42" s="64" t="str">
        <f t="shared" si="5"/>
        <v>20</v>
      </c>
      <c r="U42" s="64" t="str">
        <f t="shared" si="5"/>
        <v>0</v>
      </c>
      <c r="V42" s="64">
        <f t="shared" si="6"/>
        <v>0</v>
      </c>
      <c r="W42" s="64" t="str">
        <f t="shared" si="7"/>
        <v>20</v>
      </c>
      <c r="X42" s="65">
        <f t="shared" si="8"/>
        <v>70</v>
      </c>
      <c r="Y42" s="66">
        <f t="shared" si="9"/>
        <v>31</v>
      </c>
    </row>
    <row r="43" spans="1:25">
      <c r="A43" s="85">
        <v>14714</v>
      </c>
      <c r="B43" s="71"/>
      <c r="C43" s="72"/>
      <c r="D43" s="73"/>
      <c r="E43" s="73">
        <v>4</v>
      </c>
      <c r="F43" s="73"/>
      <c r="G43" s="73"/>
      <c r="H43" s="73">
        <v>2</v>
      </c>
      <c r="I43" s="73"/>
      <c r="J43" s="73"/>
      <c r="K43" s="73">
        <v>17</v>
      </c>
      <c r="L43" s="74">
        <v>43</v>
      </c>
      <c r="M43" s="62">
        <f t="shared" si="0"/>
        <v>0</v>
      </c>
      <c r="N43" s="63">
        <f t="shared" si="1"/>
        <v>0</v>
      </c>
      <c r="O43" s="63" t="str">
        <f t="shared" si="2"/>
        <v>0</v>
      </c>
      <c r="P43" s="63" t="str">
        <f t="shared" si="2"/>
        <v>30</v>
      </c>
      <c r="Q43" s="63">
        <f t="shared" si="3"/>
        <v>0</v>
      </c>
      <c r="R43" s="63">
        <f t="shared" si="3"/>
        <v>0</v>
      </c>
      <c r="S43" s="64" t="str">
        <f t="shared" si="4"/>
        <v>10</v>
      </c>
      <c r="T43" s="64" t="str">
        <f t="shared" si="5"/>
        <v>0</v>
      </c>
      <c r="U43" s="64" t="str">
        <f t="shared" si="5"/>
        <v>0</v>
      </c>
      <c r="V43" s="64">
        <f t="shared" si="6"/>
        <v>17</v>
      </c>
      <c r="W43" s="64" t="str">
        <f t="shared" si="7"/>
        <v>10</v>
      </c>
      <c r="X43" s="65">
        <f t="shared" si="8"/>
        <v>67</v>
      </c>
      <c r="Y43" s="66">
        <f t="shared" si="9"/>
        <v>32</v>
      </c>
    </row>
    <row r="44" spans="1:25">
      <c r="A44" s="84">
        <v>14635</v>
      </c>
      <c r="B44" s="67"/>
      <c r="C44" s="68"/>
      <c r="D44" s="69"/>
      <c r="E44" s="69">
        <v>4</v>
      </c>
      <c r="F44" s="69"/>
      <c r="G44" s="69"/>
      <c r="H44" s="69">
        <v>1</v>
      </c>
      <c r="I44" s="69">
        <v>2</v>
      </c>
      <c r="J44" s="69"/>
      <c r="K44" s="69"/>
      <c r="L44" s="70">
        <v>48</v>
      </c>
      <c r="M44" s="62">
        <f t="shared" si="0"/>
        <v>0</v>
      </c>
      <c r="N44" s="63">
        <f t="shared" si="1"/>
        <v>0</v>
      </c>
      <c r="O44" s="63" t="str">
        <f t="shared" ref="O44:P75" si="10">IF(D44&gt;=7,"60",IF(D44&gt;=6,"50",IF(D44&gt;=5,"40",IF(D44&gt;=4,"30",IF(D44=0,"0")))))</f>
        <v>0</v>
      </c>
      <c r="P44" s="63" t="str">
        <f t="shared" si="10"/>
        <v>30</v>
      </c>
      <c r="Q44" s="63">
        <f t="shared" ref="Q44:R75" si="11">F44*5</f>
        <v>0</v>
      </c>
      <c r="R44" s="63">
        <f t="shared" si="11"/>
        <v>0</v>
      </c>
      <c r="S44" s="64" t="str">
        <f t="shared" si="4"/>
        <v>5</v>
      </c>
      <c r="T44" s="64" t="str">
        <f t="shared" ref="T44:U75" si="12">IF(I44&gt;=3,"30",IF(I44&gt;=2,"20",IF(I44&gt;=1,"10",IF(I44=0,"0"))))</f>
        <v>20</v>
      </c>
      <c r="U44" s="64" t="str">
        <f t="shared" si="12"/>
        <v>0</v>
      </c>
      <c r="V44" s="64">
        <f t="shared" si="6"/>
        <v>0</v>
      </c>
      <c r="W44" s="64" t="str">
        <f t="shared" si="7"/>
        <v>10</v>
      </c>
      <c r="X44" s="65">
        <f t="shared" si="8"/>
        <v>65</v>
      </c>
      <c r="Y44" s="66">
        <f t="shared" si="9"/>
        <v>33</v>
      </c>
    </row>
    <row r="45" spans="1:25">
      <c r="A45" s="84">
        <v>14758</v>
      </c>
      <c r="B45" s="67"/>
      <c r="C45" s="68"/>
      <c r="D45" s="69"/>
      <c r="E45" s="69">
        <v>6</v>
      </c>
      <c r="F45" s="69"/>
      <c r="G45" s="69"/>
      <c r="H45" s="69"/>
      <c r="I45" s="69"/>
      <c r="J45" s="69"/>
      <c r="K45" s="69"/>
      <c r="L45" s="70">
        <v>39</v>
      </c>
      <c r="M45" s="62">
        <f t="shared" si="0"/>
        <v>0</v>
      </c>
      <c r="N45" s="63">
        <f t="shared" si="1"/>
        <v>0</v>
      </c>
      <c r="O45" s="63" t="str">
        <f t="shared" si="10"/>
        <v>0</v>
      </c>
      <c r="P45" s="63" t="str">
        <f t="shared" si="10"/>
        <v>50</v>
      </c>
      <c r="Q45" s="63">
        <f t="shared" si="11"/>
        <v>0</v>
      </c>
      <c r="R45" s="63">
        <f t="shared" si="11"/>
        <v>0</v>
      </c>
      <c r="S45" s="64" t="str">
        <f t="shared" si="4"/>
        <v>0</v>
      </c>
      <c r="T45" s="64" t="str">
        <f t="shared" si="12"/>
        <v>0</v>
      </c>
      <c r="U45" s="64" t="str">
        <f t="shared" si="12"/>
        <v>0</v>
      </c>
      <c r="V45" s="64">
        <f t="shared" si="6"/>
        <v>0</v>
      </c>
      <c r="W45" s="64" t="str">
        <f t="shared" si="7"/>
        <v>10</v>
      </c>
      <c r="X45" s="65">
        <f t="shared" si="8"/>
        <v>60</v>
      </c>
      <c r="Y45" s="66">
        <f t="shared" si="9"/>
        <v>34</v>
      </c>
    </row>
    <row r="46" spans="1:25">
      <c r="A46" s="85">
        <v>14689</v>
      </c>
      <c r="B46" s="71"/>
      <c r="C46" s="72"/>
      <c r="D46" s="73"/>
      <c r="E46" s="73"/>
      <c r="F46" s="73">
        <v>3</v>
      </c>
      <c r="G46" s="73"/>
      <c r="H46" s="73"/>
      <c r="I46" s="73">
        <v>2</v>
      </c>
      <c r="J46" s="73"/>
      <c r="K46" s="73"/>
      <c r="L46" s="74">
        <v>53</v>
      </c>
      <c r="M46" s="62">
        <f t="shared" si="0"/>
        <v>0</v>
      </c>
      <c r="N46" s="63">
        <f t="shared" si="1"/>
        <v>0</v>
      </c>
      <c r="O46" s="63" t="str">
        <f t="shared" si="10"/>
        <v>0</v>
      </c>
      <c r="P46" s="63" t="str">
        <f t="shared" si="10"/>
        <v>0</v>
      </c>
      <c r="Q46" s="63">
        <f t="shared" si="11"/>
        <v>15</v>
      </c>
      <c r="R46" s="63">
        <f t="shared" si="11"/>
        <v>0</v>
      </c>
      <c r="S46" s="64" t="str">
        <f t="shared" si="4"/>
        <v>0</v>
      </c>
      <c r="T46" s="64" t="str">
        <f t="shared" si="12"/>
        <v>20</v>
      </c>
      <c r="U46" s="64" t="str">
        <f t="shared" si="12"/>
        <v>0</v>
      </c>
      <c r="V46" s="64">
        <f t="shared" si="6"/>
        <v>0</v>
      </c>
      <c r="W46" s="64" t="str">
        <f t="shared" si="7"/>
        <v>20</v>
      </c>
      <c r="X46" s="65">
        <f t="shared" si="8"/>
        <v>55</v>
      </c>
      <c r="Y46" s="66">
        <f t="shared" si="9"/>
        <v>35</v>
      </c>
    </row>
    <row r="47" spans="1:25">
      <c r="A47" s="85">
        <v>14818</v>
      </c>
      <c r="B47" s="71"/>
      <c r="C47" s="72"/>
      <c r="D47" s="73"/>
      <c r="E47" s="73">
        <v>4</v>
      </c>
      <c r="F47" s="73"/>
      <c r="G47" s="73"/>
      <c r="H47" s="73">
        <v>2</v>
      </c>
      <c r="I47" s="73"/>
      <c r="J47" s="73"/>
      <c r="K47" s="73"/>
      <c r="L47" s="74">
        <v>40</v>
      </c>
      <c r="M47" s="62">
        <f t="shared" si="0"/>
        <v>0</v>
      </c>
      <c r="N47" s="63">
        <f t="shared" si="1"/>
        <v>0</v>
      </c>
      <c r="O47" s="63" t="str">
        <f t="shared" si="10"/>
        <v>0</v>
      </c>
      <c r="P47" s="63" t="str">
        <f t="shared" si="10"/>
        <v>30</v>
      </c>
      <c r="Q47" s="63">
        <f t="shared" si="11"/>
        <v>0</v>
      </c>
      <c r="R47" s="63">
        <f t="shared" si="11"/>
        <v>0</v>
      </c>
      <c r="S47" s="64" t="str">
        <f t="shared" si="4"/>
        <v>10</v>
      </c>
      <c r="T47" s="64" t="str">
        <f t="shared" si="12"/>
        <v>0</v>
      </c>
      <c r="U47" s="64" t="str">
        <f t="shared" si="12"/>
        <v>0</v>
      </c>
      <c r="V47" s="64">
        <f t="shared" si="6"/>
        <v>0</v>
      </c>
      <c r="W47" s="64" t="str">
        <f t="shared" si="7"/>
        <v>10</v>
      </c>
      <c r="X47" s="65">
        <f t="shared" si="8"/>
        <v>50</v>
      </c>
      <c r="Y47" s="66">
        <f t="shared" si="9"/>
        <v>36</v>
      </c>
    </row>
    <row r="48" spans="1:25">
      <c r="A48" s="85">
        <v>14738</v>
      </c>
      <c r="B48" s="71"/>
      <c r="C48" s="72"/>
      <c r="D48" s="73"/>
      <c r="E48" s="73">
        <v>5</v>
      </c>
      <c r="F48" s="73"/>
      <c r="G48" s="73"/>
      <c r="H48" s="73"/>
      <c r="I48" s="73"/>
      <c r="J48" s="73"/>
      <c r="K48" s="73"/>
      <c r="L48" s="74">
        <v>50</v>
      </c>
      <c r="M48" s="62">
        <f t="shared" si="0"/>
        <v>0</v>
      </c>
      <c r="N48" s="63">
        <f t="shared" si="1"/>
        <v>0</v>
      </c>
      <c r="O48" s="63" t="str">
        <f t="shared" si="10"/>
        <v>0</v>
      </c>
      <c r="P48" s="63" t="str">
        <f t="shared" si="10"/>
        <v>40</v>
      </c>
      <c r="Q48" s="63">
        <f t="shared" si="11"/>
        <v>0</v>
      </c>
      <c r="R48" s="63">
        <f t="shared" si="11"/>
        <v>0</v>
      </c>
      <c r="S48" s="64" t="str">
        <f t="shared" si="4"/>
        <v>0</v>
      </c>
      <c r="T48" s="64" t="str">
        <f t="shared" si="12"/>
        <v>0</v>
      </c>
      <c r="U48" s="64" t="str">
        <f t="shared" si="12"/>
        <v>0</v>
      </c>
      <c r="V48" s="64">
        <f t="shared" si="6"/>
        <v>0</v>
      </c>
      <c r="W48" s="64" t="str">
        <f t="shared" si="7"/>
        <v>10</v>
      </c>
      <c r="X48" s="65">
        <f t="shared" si="8"/>
        <v>50</v>
      </c>
      <c r="Y48" s="66">
        <f t="shared" si="9"/>
        <v>37</v>
      </c>
    </row>
    <row r="49" spans="1:25">
      <c r="A49" s="85">
        <v>14663</v>
      </c>
      <c r="B49" s="71"/>
      <c r="C49" s="72"/>
      <c r="D49" s="73"/>
      <c r="E49" s="73"/>
      <c r="F49" s="73">
        <v>3</v>
      </c>
      <c r="G49" s="73"/>
      <c r="H49" s="73">
        <v>3</v>
      </c>
      <c r="I49" s="73"/>
      <c r="J49" s="73"/>
      <c r="K49" s="73"/>
      <c r="L49" s="74">
        <v>43</v>
      </c>
      <c r="M49" s="62">
        <f t="shared" si="0"/>
        <v>0</v>
      </c>
      <c r="N49" s="63">
        <f t="shared" si="1"/>
        <v>0</v>
      </c>
      <c r="O49" s="63" t="str">
        <f t="shared" si="10"/>
        <v>0</v>
      </c>
      <c r="P49" s="63" t="str">
        <f t="shared" si="10"/>
        <v>0</v>
      </c>
      <c r="Q49" s="63">
        <f t="shared" si="11"/>
        <v>15</v>
      </c>
      <c r="R49" s="63">
        <f t="shared" si="11"/>
        <v>0</v>
      </c>
      <c r="S49" s="64" t="str">
        <f t="shared" si="4"/>
        <v>20</v>
      </c>
      <c r="T49" s="64" t="str">
        <f t="shared" si="12"/>
        <v>0</v>
      </c>
      <c r="U49" s="64" t="str">
        <f t="shared" si="12"/>
        <v>0</v>
      </c>
      <c r="V49" s="64">
        <f t="shared" si="6"/>
        <v>0</v>
      </c>
      <c r="W49" s="64" t="str">
        <f t="shared" si="7"/>
        <v>10</v>
      </c>
      <c r="X49" s="65">
        <f t="shared" si="8"/>
        <v>45</v>
      </c>
      <c r="Y49" s="66">
        <f t="shared" si="9"/>
        <v>38</v>
      </c>
    </row>
    <row r="50" spans="1:25">
      <c r="A50" s="85">
        <v>14677</v>
      </c>
      <c r="B50" s="71"/>
      <c r="C50" s="72"/>
      <c r="D50" s="73"/>
      <c r="E50" s="73"/>
      <c r="F50" s="73">
        <v>3</v>
      </c>
      <c r="G50" s="73"/>
      <c r="H50" s="73">
        <v>3</v>
      </c>
      <c r="I50" s="73"/>
      <c r="J50" s="73"/>
      <c r="K50" s="73"/>
      <c r="L50" s="74">
        <v>37</v>
      </c>
      <c r="M50" s="62">
        <f t="shared" si="0"/>
        <v>0</v>
      </c>
      <c r="N50" s="63">
        <f t="shared" si="1"/>
        <v>0</v>
      </c>
      <c r="O50" s="63" t="str">
        <f t="shared" si="10"/>
        <v>0</v>
      </c>
      <c r="P50" s="63" t="str">
        <f t="shared" si="10"/>
        <v>0</v>
      </c>
      <c r="Q50" s="63">
        <f t="shared" si="11"/>
        <v>15</v>
      </c>
      <c r="R50" s="63">
        <f t="shared" si="11"/>
        <v>0</v>
      </c>
      <c r="S50" s="64" t="str">
        <f t="shared" si="4"/>
        <v>20</v>
      </c>
      <c r="T50" s="64" t="str">
        <f t="shared" si="12"/>
        <v>0</v>
      </c>
      <c r="U50" s="64" t="str">
        <f t="shared" si="12"/>
        <v>0</v>
      </c>
      <c r="V50" s="64">
        <f t="shared" si="6"/>
        <v>0</v>
      </c>
      <c r="W50" s="64" t="str">
        <f t="shared" si="7"/>
        <v>10</v>
      </c>
      <c r="X50" s="65">
        <f t="shared" si="8"/>
        <v>45</v>
      </c>
      <c r="Y50" s="66">
        <f t="shared" si="9"/>
        <v>39</v>
      </c>
    </row>
    <row r="51" spans="1:25">
      <c r="A51" s="85">
        <v>14564</v>
      </c>
      <c r="B51" s="71"/>
      <c r="C51" s="72"/>
      <c r="D51" s="73"/>
      <c r="E51" s="73"/>
      <c r="F51" s="73">
        <v>3</v>
      </c>
      <c r="G51" s="73"/>
      <c r="H51" s="73">
        <v>3</v>
      </c>
      <c r="I51" s="73"/>
      <c r="J51" s="73"/>
      <c r="K51" s="73"/>
      <c r="L51" s="74">
        <v>31</v>
      </c>
      <c r="M51" s="62">
        <f t="shared" si="0"/>
        <v>0</v>
      </c>
      <c r="N51" s="63">
        <f t="shared" si="1"/>
        <v>0</v>
      </c>
      <c r="O51" s="63" t="str">
        <f t="shared" si="10"/>
        <v>0</v>
      </c>
      <c r="P51" s="63" t="str">
        <f t="shared" si="10"/>
        <v>0</v>
      </c>
      <c r="Q51" s="63">
        <f t="shared" si="11"/>
        <v>15</v>
      </c>
      <c r="R51" s="63">
        <f t="shared" si="11"/>
        <v>0</v>
      </c>
      <c r="S51" s="64" t="str">
        <f t="shared" si="4"/>
        <v>20</v>
      </c>
      <c r="T51" s="64" t="str">
        <f t="shared" si="12"/>
        <v>0</v>
      </c>
      <c r="U51" s="64" t="str">
        <f t="shared" si="12"/>
        <v>0</v>
      </c>
      <c r="V51" s="64">
        <f t="shared" si="6"/>
        <v>0</v>
      </c>
      <c r="W51" s="64" t="str">
        <f t="shared" si="7"/>
        <v>10</v>
      </c>
      <c r="X51" s="65">
        <f t="shared" si="8"/>
        <v>45</v>
      </c>
      <c r="Y51" s="66">
        <f t="shared" si="9"/>
        <v>40</v>
      </c>
    </row>
    <row r="52" spans="1:25">
      <c r="A52" s="84">
        <v>14577</v>
      </c>
      <c r="B52" s="67"/>
      <c r="C52" s="68"/>
      <c r="D52" s="69"/>
      <c r="E52" s="69"/>
      <c r="F52" s="69">
        <v>3</v>
      </c>
      <c r="G52" s="69"/>
      <c r="H52" s="69">
        <v>3</v>
      </c>
      <c r="I52" s="69"/>
      <c r="J52" s="69"/>
      <c r="K52" s="69"/>
      <c r="L52" s="70">
        <v>33</v>
      </c>
      <c r="M52" s="62">
        <f t="shared" si="0"/>
        <v>0</v>
      </c>
      <c r="N52" s="63">
        <f t="shared" si="1"/>
        <v>0</v>
      </c>
      <c r="O52" s="63" t="str">
        <f t="shared" si="10"/>
        <v>0</v>
      </c>
      <c r="P52" s="63" t="str">
        <f t="shared" si="10"/>
        <v>0</v>
      </c>
      <c r="Q52" s="63">
        <f t="shared" si="11"/>
        <v>15</v>
      </c>
      <c r="R52" s="63">
        <f t="shared" si="11"/>
        <v>0</v>
      </c>
      <c r="S52" s="64" t="str">
        <f t="shared" si="4"/>
        <v>20</v>
      </c>
      <c r="T52" s="64" t="str">
        <f t="shared" si="12"/>
        <v>0</v>
      </c>
      <c r="U52" s="64" t="str">
        <f t="shared" si="12"/>
        <v>0</v>
      </c>
      <c r="V52" s="64">
        <f t="shared" si="6"/>
        <v>0</v>
      </c>
      <c r="W52" s="64" t="str">
        <f t="shared" si="7"/>
        <v>10</v>
      </c>
      <c r="X52" s="65">
        <f t="shared" si="8"/>
        <v>45</v>
      </c>
      <c r="Y52" s="66">
        <f t="shared" si="9"/>
        <v>41</v>
      </c>
    </row>
    <row r="53" spans="1:25">
      <c r="A53" s="85">
        <v>14784</v>
      </c>
      <c r="B53" s="71"/>
      <c r="C53" s="72"/>
      <c r="D53" s="73"/>
      <c r="E53" s="73"/>
      <c r="F53" s="73"/>
      <c r="G53" s="73"/>
      <c r="H53" s="73">
        <v>2</v>
      </c>
      <c r="I53" s="73">
        <v>2</v>
      </c>
      <c r="J53" s="73"/>
      <c r="K53" s="73"/>
      <c r="L53" s="74">
        <v>45</v>
      </c>
      <c r="M53" s="62">
        <f t="shared" si="0"/>
        <v>0</v>
      </c>
      <c r="N53" s="63">
        <f t="shared" si="1"/>
        <v>0</v>
      </c>
      <c r="O53" s="63" t="str">
        <f t="shared" si="10"/>
        <v>0</v>
      </c>
      <c r="P53" s="63" t="str">
        <f t="shared" si="10"/>
        <v>0</v>
      </c>
      <c r="Q53" s="63">
        <f t="shared" si="11"/>
        <v>0</v>
      </c>
      <c r="R53" s="63">
        <f t="shared" si="11"/>
        <v>0</v>
      </c>
      <c r="S53" s="64" t="str">
        <f t="shared" si="4"/>
        <v>10</v>
      </c>
      <c r="T53" s="64" t="str">
        <f t="shared" si="12"/>
        <v>20</v>
      </c>
      <c r="U53" s="64" t="str">
        <f t="shared" si="12"/>
        <v>0</v>
      </c>
      <c r="V53" s="64">
        <f t="shared" si="6"/>
        <v>0</v>
      </c>
      <c r="W53" s="64" t="str">
        <f t="shared" si="7"/>
        <v>10</v>
      </c>
      <c r="X53" s="65">
        <f t="shared" si="8"/>
        <v>40</v>
      </c>
      <c r="Y53" s="66">
        <f t="shared" si="9"/>
        <v>42</v>
      </c>
    </row>
    <row r="54" spans="1:25">
      <c r="A54" s="85">
        <v>14817</v>
      </c>
      <c r="B54" s="71"/>
      <c r="C54" s="72"/>
      <c r="D54" s="73"/>
      <c r="E54" s="73">
        <v>4</v>
      </c>
      <c r="F54" s="73"/>
      <c r="G54" s="73"/>
      <c r="H54" s="73"/>
      <c r="I54" s="73"/>
      <c r="J54" s="73"/>
      <c r="K54" s="73"/>
      <c r="L54" s="74">
        <v>28</v>
      </c>
      <c r="M54" s="62">
        <f t="shared" si="0"/>
        <v>0</v>
      </c>
      <c r="N54" s="63">
        <f t="shared" si="1"/>
        <v>0</v>
      </c>
      <c r="O54" s="63" t="str">
        <f t="shared" si="10"/>
        <v>0</v>
      </c>
      <c r="P54" s="63" t="str">
        <f t="shared" si="10"/>
        <v>30</v>
      </c>
      <c r="Q54" s="63">
        <f t="shared" si="11"/>
        <v>0</v>
      </c>
      <c r="R54" s="63">
        <f t="shared" si="11"/>
        <v>0</v>
      </c>
      <c r="S54" s="64" t="str">
        <f t="shared" si="4"/>
        <v>0</v>
      </c>
      <c r="T54" s="64" t="str">
        <f t="shared" si="12"/>
        <v>0</v>
      </c>
      <c r="U54" s="64" t="str">
        <f t="shared" si="12"/>
        <v>0</v>
      </c>
      <c r="V54" s="64">
        <f t="shared" si="6"/>
        <v>0</v>
      </c>
      <c r="W54" s="64" t="str">
        <f t="shared" si="7"/>
        <v>10</v>
      </c>
      <c r="X54" s="65">
        <f t="shared" si="8"/>
        <v>40</v>
      </c>
      <c r="Y54" s="66">
        <f t="shared" si="9"/>
        <v>43</v>
      </c>
    </row>
    <row r="55" spans="1:25">
      <c r="A55" s="85">
        <v>14812</v>
      </c>
      <c r="B55" s="71"/>
      <c r="C55" s="72"/>
      <c r="D55" s="73"/>
      <c r="E55" s="73">
        <v>4</v>
      </c>
      <c r="F55" s="73"/>
      <c r="G55" s="73"/>
      <c r="H55" s="73"/>
      <c r="I55" s="73"/>
      <c r="J55" s="73"/>
      <c r="K55" s="73"/>
      <c r="L55" s="74">
        <v>26</v>
      </c>
      <c r="M55" s="62">
        <f t="shared" si="0"/>
        <v>0</v>
      </c>
      <c r="N55" s="63">
        <f t="shared" si="1"/>
        <v>0</v>
      </c>
      <c r="O55" s="63" t="str">
        <f t="shared" si="10"/>
        <v>0</v>
      </c>
      <c r="P55" s="63" t="str">
        <f t="shared" si="10"/>
        <v>30</v>
      </c>
      <c r="Q55" s="63">
        <f t="shared" si="11"/>
        <v>0</v>
      </c>
      <c r="R55" s="63">
        <f t="shared" si="11"/>
        <v>0</v>
      </c>
      <c r="S55" s="64" t="str">
        <f t="shared" si="4"/>
        <v>0</v>
      </c>
      <c r="T55" s="64" t="str">
        <f t="shared" si="12"/>
        <v>0</v>
      </c>
      <c r="U55" s="64" t="str">
        <f t="shared" si="12"/>
        <v>0</v>
      </c>
      <c r="V55" s="64">
        <f t="shared" si="6"/>
        <v>0</v>
      </c>
      <c r="W55" s="64" t="str">
        <f t="shared" si="7"/>
        <v>10</v>
      </c>
      <c r="X55" s="65">
        <f t="shared" si="8"/>
        <v>40</v>
      </c>
      <c r="Y55" s="66">
        <f t="shared" si="9"/>
        <v>44</v>
      </c>
    </row>
    <row r="56" spans="1:25">
      <c r="A56" s="85">
        <v>14582</v>
      </c>
      <c r="B56" s="71"/>
      <c r="C56" s="72"/>
      <c r="D56" s="73"/>
      <c r="E56" s="73"/>
      <c r="F56" s="73"/>
      <c r="G56" s="73"/>
      <c r="H56" s="73">
        <v>2</v>
      </c>
      <c r="I56" s="73">
        <v>2</v>
      </c>
      <c r="J56" s="73"/>
      <c r="K56" s="73"/>
      <c r="L56" s="74">
        <v>41</v>
      </c>
      <c r="M56" s="62">
        <f t="shared" si="0"/>
        <v>0</v>
      </c>
      <c r="N56" s="63">
        <f t="shared" si="1"/>
        <v>0</v>
      </c>
      <c r="O56" s="63" t="str">
        <f t="shared" si="10"/>
        <v>0</v>
      </c>
      <c r="P56" s="63" t="str">
        <f t="shared" si="10"/>
        <v>0</v>
      </c>
      <c r="Q56" s="63">
        <f t="shared" si="11"/>
        <v>0</v>
      </c>
      <c r="R56" s="63">
        <f t="shared" si="11"/>
        <v>0</v>
      </c>
      <c r="S56" s="64" t="str">
        <f t="shared" si="4"/>
        <v>10</v>
      </c>
      <c r="T56" s="64" t="str">
        <f t="shared" si="12"/>
        <v>20</v>
      </c>
      <c r="U56" s="64" t="str">
        <f t="shared" si="12"/>
        <v>0</v>
      </c>
      <c r="V56" s="64">
        <f t="shared" si="6"/>
        <v>0</v>
      </c>
      <c r="W56" s="64" t="str">
        <f t="shared" si="7"/>
        <v>10</v>
      </c>
      <c r="X56" s="65">
        <f t="shared" si="8"/>
        <v>40</v>
      </c>
      <c r="Y56" s="66">
        <f t="shared" si="9"/>
        <v>45</v>
      </c>
    </row>
    <row r="57" spans="1:25">
      <c r="A57" s="84">
        <v>14702</v>
      </c>
      <c r="B57" s="71"/>
      <c r="C57" s="68"/>
      <c r="D57" s="69"/>
      <c r="E57" s="69">
        <v>4</v>
      </c>
      <c r="F57" s="69"/>
      <c r="G57" s="69"/>
      <c r="H57" s="69"/>
      <c r="I57" s="69"/>
      <c r="J57" s="69"/>
      <c r="K57" s="69"/>
      <c r="L57" s="70">
        <v>44</v>
      </c>
      <c r="M57" s="62">
        <f t="shared" si="0"/>
        <v>0</v>
      </c>
      <c r="N57" s="63">
        <f t="shared" si="1"/>
        <v>0</v>
      </c>
      <c r="O57" s="63" t="str">
        <f t="shared" si="10"/>
        <v>0</v>
      </c>
      <c r="P57" s="63" t="str">
        <f t="shared" si="10"/>
        <v>30</v>
      </c>
      <c r="Q57" s="63">
        <f t="shared" si="11"/>
        <v>0</v>
      </c>
      <c r="R57" s="63">
        <f t="shared" si="11"/>
        <v>0</v>
      </c>
      <c r="S57" s="64" t="str">
        <f t="shared" si="4"/>
        <v>0</v>
      </c>
      <c r="T57" s="64" t="str">
        <f t="shared" si="12"/>
        <v>0</v>
      </c>
      <c r="U57" s="64" t="str">
        <f t="shared" si="12"/>
        <v>0</v>
      </c>
      <c r="V57" s="64">
        <f t="shared" si="6"/>
        <v>0</v>
      </c>
      <c r="W57" s="64" t="str">
        <f t="shared" si="7"/>
        <v>10</v>
      </c>
      <c r="X57" s="65">
        <f t="shared" si="8"/>
        <v>40</v>
      </c>
      <c r="Y57" s="66">
        <f t="shared" si="9"/>
        <v>46</v>
      </c>
    </row>
    <row r="58" spans="1:25">
      <c r="A58" s="84">
        <v>14638</v>
      </c>
      <c r="B58" s="71"/>
      <c r="C58" s="68"/>
      <c r="D58" s="68"/>
      <c r="E58" s="68">
        <v>4</v>
      </c>
      <c r="F58" s="68"/>
      <c r="G58" s="68"/>
      <c r="H58" s="68"/>
      <c r="I58" s="68"/>
      <c r="J58" s="68"/>
      <c r="K58" s="68"/>
      <c r="L58" s="68">
        <v>48</v>
      </c>
      <c r="M58" s="62">
        <f t="shared" si="0"/>
        <v>0</v>
      </c>
      <c r="N58" s="63">
        <f t="shared" si="1"/>
        <v>0</v>
      </c>
      <c r="O58" s="63" t="str">
        <f t="shared" si="10"/>
        <v>0</v>
      </c>
      <c r="P58" s="63" t="str">
        <f t="shared" si="10"/>
        <v>30</v>
      </c>
      <c r="Q58" s="63">
        <f t="shared" si="11"/>
        <v>0</v>
      </c>
      <c r="R58" s="63">
        <f t="shared" si="11"/>
        <v>0</v>
      </c>
      <c r="S58" s="64" t="str">
        <f t="shared" si="4"/>
        <v>0</v>
      </c>
      <c r="T58" s="64" t="str">
        <f t="shared" si="12"/>
        <v>0</v>
      </c>
      <c r="U58" s="64" t="str">
        <f t="shared" si="12"/>
        <v>0</v>
      </c>
      <c r="V58" s="64">
        <f t="shared" si="6"/>
        <v>0</v>
      </c>
      <c r="W58" s="64" t="str">
        <f t="shared" si="7"/>
        <v>10</v>
      </c>
      <c r="X58" s="65">
        <f t="shared" si="8"/>
        <v>40</v>
      </c>
      <c r="Y58" s="66">
        <f t="shared" si="9"/>
        <v>47</v>
      </c>
    </row>
    <row r="59" spans="1:25">
      <c r="A59" s="86">
        <v>14719</v>
      </c>
      <c r="B59" s="71"/>
      <c r="C59" s="73"/>
      <c r="D59" s="73"/>
      <c r="E59" s="73"/>
      <c r="F59" s="73"/>
      <c r="G59" s="73"/>
      <c r="H59" s="73">
        <v>2</v>
      </c>
      <c r="I59" s="73"/>
      <c r="J59" s="73"/>
      <c r="K59" s="73">
        <v>15</v>
      </c>
      <c r="L59" s="73">
        <v>47</v>
      </c>
      <c r="M59" s="62">
        <f t="shared" si="0"/>
        <v>0</v>
      </c>
      <c r="N59" s="63">
        <f t="shared" si="1"/>
        <v>0</v>
      </c>
      <c r="O59" s="63" t="str">
        <f t="shared" si="10"/>
        <v>0</v>
      </c>
      <c r="P59" s="63" t="str">
        <f t="shared" si="10"/>
        <v>0</v>
      </c>
      <c r="Q59" s="63">
        <f t="shared" si="11"/>
        <v>0</v>
      </c>
      <c r="R59" s="63">
        <f t="shared" si="11"/>
        <v>0</v>
      </c>
      <c r="S59" s="64" t="str">
        <f t="shared" si="4"/>
        <v>10</v>
      </c>
      <c r="T59" s="64" t="str">
        <f t="shared" si="12"/>
        <v>0</v>
      </c>
      <c r="U59" s="64" t="str">
        <f t="shared" si="12"/>
        <v>0</v>
      </c>
      <c r="V59" s="64">
        <f t="shared" si="6"/>
        <v>15</v>
      </c>
      <c r="W59" s="64" t="str">
        <f t="shared" si="7"/>
        <v>10</v>
      </c>
      <c r="X59" s="65">
        <f t="shared" si="8"/>
        <v>35</v>
      </c>
      <c r="Y59" s="66">
        <f t="shared" si="9"/>
        <v>48</v>
      </c>
    </row>
    <row r="60" spans="1:25">
      <c r="A60" s="83">
        <v>14622</v>
      </c>
      <c r="B60" s="71"/>
      <c r="C60" s="69"/>
      <c r="D60" s="69"/>
      <c r="E60" s="69"/>
      <c r="F60" s="69"/>
      <c r="G60" s="69">
        <v>3</v>
      </c>
      <c r="H60" s="69">
        <v>2</v>
      </c>
      <c r="I60" s="69"/>
      <c r="J60" s="69"/>
      <c r="K60" s="69"/>
      <c r="L60" s="69">
        <v>42</v>
      </c>
      <c r="M60" s="62">
        <f t="shared" si="0"/>
        <v>0</v>
      </c>
      <c r="N60" s="63">
        <f t="shared" si="1"/>
        <v>0</v>
      </c>
      <c r="O60" s="63" t="str">
        <f t="shared" si="10"/>
        <v>0</v>
      </c>
      <c r="P60" s="63" t="str">
        <f t="shared" si="10"/>
        <v>0</v>
      </c>
      <c r="Q60" s="63">
        <f t="shared" si="11"/>
        <v>0</v>
      </c>
      <c r="R60" s="63">
        <f t="shared" si="11"/>
        <v>15</v>
      </c>
      <c r="S60" s="64" t="str">
        <f t="shared" si="4"/>
        <v>10</v>
      </c>
      <c r="T60" s="64" t="str">
        <f t="shared" si="12"/>
        <v>0</v>
      </c>
      <c r="U60" s="64" t="str">
        <f t="shared" si="12"/>
        <v>0</v>
      </c>
      <c r="V60" s="64">
        <f t="shared" si="6"/>
        <v>0</v>
      </c>
      <c r="W60" s="64" t="str">
        <f t="shared" si="7"/>
        <v>10</v>
      </c>
      <c r="X60" s="65">
        <f t="shared" si="8"/>
        <v>35</v>
      </c>
      <c r="Y60" s="66">
        <f t="shared" si="9"/>
        <v>49</v>
      </c>
    </row>
    <row r="61" spans="1:25">
      <c r="A61" s="86">
        <v>14668</v>
      </c>
      <c r="B61" s="71"/>
      <c r="C61" s="73"/>
      <c r="D61" s="73"/>
      <c r="E61" s="73"/>
      <c r="F61" s="73">
        <v>3</v>
      </c>
      <c r="G61" s="73"/>
      <c r="H61" s="73"/>
      <c r="I61" s="73"/>
      <c r="J61" s="73"/>
      <c r="K61" s="73"/>
      <c r="L61" s="73">
        <v>59</v>
      </c>
      <c r="M61" s="62">
        <f t="shared" si="0"/>
        <v>0</v>
      </c>
      <c r="N61" s="63">
        <f t="shared" si="1"/>
        <v>0</v>
      </c>
      <c r="O61" s="63" t="str">
        <f t="shared" si="10"/>
        <v>0</v>
      </c>
      <c r="P61" s="63" t="str">
        <f t="shared" si="10"/>
        <v>0</v>
      </c>
      <c r="Q61" s="63">
        <f t="shared" si="11"/>
        <v>15</v>
      </c>
      <c r="R61" s="63">
        <f t="shared" si="11"/>
        <v>0</v>
      </c>
      <c r="S61" s="64" t="str">
        <f t="shared" si="4"/>
        <v>0</v>
      </c>
      <c r="T61" s="64" t="str">
        <f t="shared" si="12"/>
        <v>0</v>
      </c>
      <c r="U61" s="64" t="str">
        <f t="shared" si="12"/>
        <v>0</v>
      </c>
      <c r="V61" s="64">
        <f t="shared" si="6"/>
        <v>0</v>
      </c>
      <c r="W61" s="64" t="str">
        <f t="shared" si="7"/>
        <v>20</v>
      </c>
      <c r="X61" s="65">
        <f t="shared" si="8"/>
        <v>35</v>
      </c>
      <c r="Y61" s="66">
        <f t="shared" si="9"/>
        <v>50</v>
      </c>
    </row>
    <row r="62" spans="1:25">
      <c r="A62" s="83">
        <v>14697</v>
      </c>
      <c r="B62" s="71"/>
      <c r="C62" s="69"/>
      <c r="D62" s="69"/>
      <c r="E62" s="69"/>
      <c r="F62" s="69"/>
      <c r="G62" s="69"/>
      <c r="H62" s="69">
        <v>1</v>
      </c>
      <c r="I62" s="69"/>
      <c r="J62" s="69"/>
      <c r="K62" s="69">
        <v>17</v>
      </c>
      <c r="L62" s="69">
        <v>44</v>
      </c>
      <c r="M62" s="62">
        <f t="shared" si="0"/>
        <v>0</v>
      </c>
      <c r="N62" s="63">
        <f t="shared" si="1"/>
        <v>0</v>
      </c>
      <c r="O62" s="63" t="str">
        <f t="shared" si="10"/>
        <v>0</v>
      </c>
      <c r="P62" s="63" t="str">
        <f t="shared" si="10"/>
        <v>0</v>
      </c>
      <c r="Q62" s="63">
        <f t="shared" si="11"/>
        <v>0</v>
      </c>
      <c r="R62" s="63">
        <f t="shared" si="11"/>
        <v>0</v>
      </c>
      <c r="S62" s="64" t="str">
        <f t="shared" si="4"/>
        <v>5</v>
      </c>
      <c r="T62" s="64" t="str">
        <f t="shared" si="12"/>
        <v>0</v>
      </c>
      <c r="U62" s="64" t="str">
        <f t="shared" si="12"/>
        <v>0</v>
      </c>
      <c r="V62" s="64">
        <f t="shared" si="6"/>
        <v>17</v>
      </c>
      <c r="W62" s="64" t="str">
        <f t="shared" si="7"/>
        <v>10</v>
      </c>
      <c r="X62" s="65">
        <f t="shared" si="8"/>
        <v>32</v>
      </c>
      <c r="Y62" s="66">
        <f t="shared" si="9"/>
        <v>51</v>
      </c>
    </row>
    <row r="63" spans="1:25">
      <c r="A63" s="86">
        <v>14815</v>
      </c>
      <c r="B63" s="71"/>
      <c r="C63" s="73"/>
      <c r="D63" s="73"/>
      <c r="E63" s="73"/>
      <c r="F63" s="73"/>
      <c r="G63" s="73"/>
      <c r="H63" s="73"/>
      <c r="I63" s="73">
        <v>2</v>
      </c>
      <c r="J63" s="73"/>
      <c r="K63" s="73"/>
      <c r="L63" s="73">
        <v>44</v>
      </c>
      <c r="M63" s="62">
        <f t="shared" si="0"/>
        <v>0</v>
      </c>
      <c r="N63" s="63">
        <f t="shared" si="1"/>
        <v>0</v>
      </c>
      <c r="O63" s="63" t="str">
        <f t="shared" si="10"/>
        <v>0</v>
      </c>
      <c r="P63" s="63" t="str">
        <f t="shared" si="10"/>
        <v>0</v>
      </c>
      <c r="Q63" s="63">
        <f t="shared" si="11"/>
        <v>0</v>
      </c>
      <c r="R63" s="63">
        <f t="shared" si="11"/>
        <v>0</v>
      </c>
      <c r="S63" s="64" t="str">
        <f t="shared" si="4"/>
        <v>0</v>
      </c>
      <c r="T63" s="64" t="str">
        <f t="shared" si="12"/>
        <v>20</v>
      </c>
      <c r="U63" s="64" t="str">
        <f t="shared" si="12"/>
        <v>0</v>
      </c>
      <c r="V63" s="64">
        <f t="shared" si="6"/>
        <v>0</v>
      </c>
      <c r="W63" s="64" t="str">
        <f t="shared" si="7"/>
        <v>10</v>
      </c>
      <c r="X63" s="65">
        <f t="shared" si="8"/>
        <v>30</v>
      </c>
      <c r="Y63" s="66">
        <f t="shared" si="9"/>
        <v>52</v>
      </c>
    </row>
    <row r="64" spans="1:25">
      <c r="A64" s="86">
        <v>14739</v>
      </c>
      <c r="B64" s="71"/>
      <c r="C64" s="73"/>
      <c r="D64" s="73"/>
      <c r="E64" s="73"/>
      <c r="F64" s="73"/>
      <c r="G64" s="73"/>
      <c r="H64" s="73"/>
      <c r="I64" s="73">
        <v>1</v>
      </c>
      <c r="J64" s="73"/>
      <c r="K64" s="73"/>
      <c r="L64" s="73">
        <v>52</v>
      </c>
      <c r="M64" s="62">
        <f t="shared" si="0"/>
        <v>0</v>
      </c>
      <c r="N64" s="63">
        <f t="shared" si="1"/>
        <v>0</v>
      </c>
      <c r="O64" s="63" t="str">
        <f t="shared" si="10"/>
        <v>0</v>
      </c>
      <c r="P64" s="63" t="str">
        <f t="shared" si="10"/>
        <v>0</v>
      </c>
      <c r="Q64" s="63">
        <f t="shared" si="11"/>
        <v>0</v>
      </c>
      <c r="R64" s="63">
        <f t="shared" si="11"/>
        <v>0</v>
      </c>
      <c r="S64" s="64" t="str">
        <f t="shared" si="4"/>
        <v>0</v>
      </c>
      <c r="T64" s="64" t="str">
        <f t="shared" si="12"/>
        <v>10</v>
      </c>
      <c r="U64" s="64" t="str">
        <f t="shared" si="12"/>
        <v>0</v>
      </c>
      <c r="V64" s="64">
        <f t="shared" si="6"/>
        <v>0</v>
      </c>
      <c r="W64" s="64" t="str">
        <f t="shared" si="7"/>
        <v>20</v>
      </c>
      <c r="X64" s="65">
        <f t="shared" si="8"/>
        <v>30</v>
      </c>
      <c r="Y64" s="66">
        <f t="shared" si="9"/>
        <v>53</v>
      </c>
    </row>
    <row r="65" spans="1:25">
      <c r="A65" s="83">
        <v>14599</v>
      </c>
      <c r="B65" s="71"/>
      <c r="C65" s="69"/>
      <c r="D65" s="69"/>
      <c r="E65" s="69"/>
      <c r="F65" s="69"/>
      <c r="G65" s="69"/>
      <c r="H65" s="69"/>
      <c r="I65" s="69">
        <v>1</v>
      </c>
      <c r="J65" s="69"/>
      <c r="K65" s="69"/>
      <c r="L65" s="69">
        <v>54</v>
      </c>
      <c r="M65" s="62">
        <f t="shared" si="0"/>
        <v>0</v>
      </c>
      <c r="N65" s="63">
        <f t="shared" si="1"/>
        <v>0</v>
      </c>
      <c r="O65" s="63" t="str">
        <f t="shared" si="10"/>
        <v>0</v>
      </c>
      <c r="P65" s="63" t="str">
        <f t="shared" si="10"/>
        <v>0</v>
      </c>
      <c r="Q65" s="63">
        <f t="shared" si="11"/>
        <v>0</v>
      </c>
      <c r="R65" s="63">
        <f t="shared" si="11"/>
        <v>0</v>
      </c>
      <c r="S65" s="64" t="str">
        <f t="shared" si="4"/>
        <v>0</v>
      </c>
      <c r="T65" s="64" t="str">
        <f t="shared" si="12"/>
        <v>10</v>
      </c>
      <c r="U65" s="64" t="str">
        <f t="shared" si="12"/>
        <v>0</v>
      </c>
      <c r="V65" s="64">
        <f t="shared" si="6"/>
        <v>0</v>
      </c>
      <c r="W65" s="64" t="str">
        <f t="shared" si="7"/>
        <v>20</v>
      </c>
      <c r="X65" s="65">
        <f t="shared" si="8"/>
        <v>30</v>
      </c>
      <c r="Y65" s="66">
        <f t="shared" si="9"/>
        <v>54</v>
      </c>
    </row>
    <row r="66" spans="1:25">
      <c r="A66" s="86">
        <v>14715</v>
      </c>
      <c r="B66" s="71"/>
      <c r="C66" s="73"/>
      <c r="D66" s="73"/>
      <c r="E66" s="73"/>
      <c r="F66" s="73"/>
      <c r="G66" s="73"/>
      <c r="H66" s="73">
        <v>1</v>
      </c>
      <c r="I66" s="73">
        <v>1</v>
      </c>
      <c r="J66" s="73"/>
      <c r="K66" s="73"/>
      <c r="L66" s="73">
        <v>38</v>
      </c>
      <c r="M66" s="62">
        <f t="shared" si="0"/>
        <v>0</v>
      </c>
      <c r="N66" s="63">
        <f t="shared" si="1"/>
        <v>0</v>
      </c>
      <c r="O66" s="63" t="str">
        <f t="shared" si="10"/>
        <v>0</v>
      </c>
      <c r="P66" s="63" t="str">
        <f t="shared" si="10"/>
        <v>0</v>
      </c>
      <c r="Q66" s="63">
        <f t="shared" si="11"/>
        <v>0</v>
      </c>
      <c r="R66" s="63">
        <f t="shared" si="11"/>
        <v>0</v>
      </c>
      <c r="S66" s="64" t="str">
        <f t="shared" si="4"/>
        <v>5</v>
      </c>
      <c r="T66" s="64" t="str">
        <f t="shared" si="12"/>
        <v>10</v>
      </c>
      <c r="U66" s="64" t="str">
        <f t="shared" si="12"/>
        <v>0</v>
      </c>
      <c r="V66" s="64">
        <f t="shared" si="6"/>
        <v>0</v>
      </c>
      <c r="W66" s="64" t="str">
        <f t="shared" si="7"/>
        <v>10</v>
      </c>
      <c r="X66" s="65">
        <f t="shared" si="8"/>
        <v>25</v>
      </c>
      <c r="Y66" s="66">
        <f t="shared" si="9"/>
        <v>55</v>
      </c>
    </row>
    <row r="67" spans="1:25">
      <c r="A67" s="86">
        <v>14819</v>
      </c>
      <c r="B67" s="71"/>
      <c r="C67" s="73"/>
      <c r="D67" s="73"/>
      <c r="E67" s="73"/>
      <c r="F67" s="73"/>
      <c r="G67" s="73"/>
      <c r="H67" s="73">
        <v>1</v>
      </c>
      <c r="I67" s="73">
        <v>1</v>
      </c>
      <c r="J67" s="73"/>
      <c r="K67" s="73"/>
      <c r="L67" s="73">
        <v>23</v>
      </c>
      <c r="M67" s="62">
        <f t="shared" si="0"/>
        <v>0</v>
      </c>
      <c r="N67" s="63">
        <f t="shared" si="1"/>
        <v>0</v>
      </c>
      <c r="O67" s="63" t="str">
        <f t="shared" si="10"/>
        <v>0</v>
      </c>
      <c r="P67" s="63" t="str">
        <f t="shared" si="10"/>
        <v>0</v>
      </c>
      <c r="Q67" s="63">
        <f t="shared" si="11"/>
        <v>0</v>
      </c>
      <c r="R67" s="63">
        <f t="shared" si="11"/>
        <v>0</v>
      </c>
      <c r="S67" s="64" t="str">
        <f t="shared" si="4"/>
        <v>5</v>
      </c>
      <c r="T67" s="64" t="str">
        <f t="shared" si="12"/>
        <v>10</v>
      </c>
      <c r="U67" s="64" t="str">
        <f t="shared" si="12"/>
        <v>0</v>
      </c>
      <c r="V67" s="64">
        <f t="shared" si="6"/>
        <v>0</v>
      </c>
      <c r="W67" s="64" t="str">
        <f t="shared" si="7"/>
        <v>10</v>
      </c>
      <c r="X67" s="65">
        <f t="shared" si="8"/>
        <v>25</v>
      </c>
      <c r="Y67" s="66">
        <f t="shared" si="9"/>
        <v>56</v>
      </c>
    </row>
    <row r="68" spans="1:25">
      <c r="A68" s="86">
        <v>14679</v>
      </c>
      <c r="B68" s="71"/>
      <c r="C68" s="73"/>
      <c r="D68" s="73"/>
      <c r="E68" s="73"/>
      <c r="F68" s="73"/>
      <c r="G68" s="73"/>
      <c r="H68" s="73">
        <v>1</v>
      </c>
      <c r="I68" s="73"/>
      <c r="J68" s="73"/>
      <c r="K68" s="73"/>
      <c r="L68" s="73">
        <v>55</v>
      </c>
      <c r="M68" s="62">
        <f t="shared" si="0"/>
        <v>0</v>
      </c>
      <c r="N68" s="63">
        <f t="shared" si="1"/>
        <v>0</v>
      </c>
      <c r="O68" s="63" t="str">
        <f t="shared" si="10"/>
        <v>0</v>
      </c>
      <c r="P68" s="63" t="str">
        <f t="shared" si="10"/>
        <v>0</v>
      </c>
      <c r="Q68" s="63">
        <f t="shared" si="11"/>
        <v>0</v>
      </c>
      <c r="R68" s="63">
        <f t="shared" si="11"/>
        <v>0</v>
      </c>
      <c r="S68" s="64" t="str">
        <f t="shared" si="4"/>
        <v>5</v>
      </c>
      <c r="T68" s="64" t="str">
        <f t="shared" si="12"/>
        <v>0</v>
      </c>
      <c r="U68" s="64" t="str">
        <f t="shared" si="12"/>
        <v>0</v>
      </c>
      <c r="V68" s="64">
        <f t="shared" si="6"/>
        <v>0</v>
      </c>
      <c r="W68" s="64" t="str">
        <f t="shared" si="7"/>
        <v>20</v>
      </c>
      <c r="X68" s="65">
        <f t="shared" si="8"/>
        <v>25</v>
      </c>
      <c r="Y68" s="66">
        <f t="shared" si="9"/>
        <v>57</v>
      </c>
    </row>
    <row r="69" spans="1:25">
      <c r="A69" s="83">
        <v>14636</v>
      </c>
      <c r="B69" s="71"/>
      <c r="C69" s="69"/>
      <c r="D69" s="69"/>
      <c r="E69" s="69"/>
      <c r="F69" s="69"/>
      <c r="G69" s="69">
        <v>3</v>
      </c>
      <c r="H69" s="69"/>
      <c r="I69" s="69"/>
      <c r="J69" s="69"/>
      <c r="K69" s="69"/>
      <c r="L69" s="69">
        <v>30</v>
      </c>
      <c r="M69" s="62">
        <f t="shared" si="0"/>
        <v>0</v>
      </c>
      <c r="N69" s="63">
        <f t="shared" si="1"/>
        <v>0</v>
      </c>
      <c r="O69" s="63" t="str">
        <f t="shared" si="10"/>
        <v>0</v>
      </c>
      <c r="P69" s="63" t="str">
        <f t="shared" si="10"/>
        <v>0</v>
      </c>
      <c r="Q69" s="63">
        <f t="shared" si="11"/>
        <v>0</v>
      </c>
      <c r="R69" s="63">
        <f t="shared" si="11"/>
        <v>15</v>
      </c>
      <c r="S69" s="64" t="str">
        <f t="shared" si="4"/>
        <v>0</v>
      </c>
      <c r="T69" s="64" t="str">
        <f t="shared" si="12"/>
        <v>0</v>
      </c>
      <c r="U69" s="64" t="str">
        <f t="shared" si="12"/>
        <v>0</v>
      </c>
      <c r="V69" s="64">
        <f t="shared" si="6"/>
        <v>0</v>
      </c>
      <c r="W69" s="64" t="str">
        <f t="shared" si="7"/>
        <v>10</v>
      </c>
      <c r="X69" s="65">
        <f t="shared" si="8"/>
        <v>25</v>
      </c>
      <c r="Y69" s="66">
        <f t="shared" si="9"/>
        <v>58</v>
      </c>
    </row>
    <row r="70" spans="1:25">
      <c r="A70" s="86">
        <v>14824</v>
      </c>
      <c r="B70" s="71"/>
      <c r="C70" s="73"/>
      <c r="D70" s="73"/>
      <c r="E70" s="73"/>
      <c r="F70" s="73"/>
      <c r="G70" s="73"/>
      <c r="H70" s="73"/>
      <c r="I70" s="73"/>
      <c r="J70" s="73"/>
      <c r="K70" s="73">
        <v>15</v>
      </c>
      <c r="L70" s="73">
        <v>33</v>
      </c>
      <c r="M70" s="62">
        <f t="shared" si="0"/>
        <v>0</v>
      </c>
      <c r="N70" s="63">
        <f t="shared" si="1"/>
        <v>0</v>
      </c>
      <c r="O70" s="63" t="str">
        <f t="shared" si="10"/>
        <v>0</v>
      </c>
      <c r="P70" s="63" t="str">
        <f t="shared" si="10"/>
        <v>0</v>
      </c>
      <c r="Q70" s="63">
        <f t="shared" si="11"/>
        <v>0</v>
      </c>
      <c r="R70" s="63">
        <f t="shared" si="11"/>
        <v>0</v>
      </c>
      <c r="S70" s="64" t="str">
        <f t="shared" si="4"/>
        <v>0</v>
      </c>
      <c r="T70" s="64" t="str">
        <f t="shared" si="12"/>
        <v>0</v>
      </c>
      <c r="U70" s="64" t="str">
        <f t="shared" si="12"/>
        <v>0</v>
      </c>
      <c r="V70" s="64">
        <f t="shared" si="6"/>
        <v>15</v>
      </c>
      <c r="W70" s="64" t="str">
        <f t="shared" si="7"/>
        <v>10</v>
      </c>
      <c r="X70" s="65">
        <f t="shared" si="8"/>
        <v>25</v>
      </c>
      <c r="Y70" s="66">
        <f t="shared" si="9"/>
        <v>59</v>
      </c>
    </row>
    <row r="71" spans="1:25">
      <c r="A71" s="83">
        <v>14802</v>
      </c>
      <c r="B71" s="71"/>
      <c r="C71" s="69"/>
      <c r="D71" s="69"/>
      <c r="E71" s="69"/>
      <c r="F71" s="69"/>
      <c r="G71" s="69">
        <v>3</v>
      </c>
      <c r="H71" s="69"/>
      <c r="I71" s="69"/>
      <c r="J71" s="69"/>
      <c r="K71" s="69"/>
      <c r="L71" s="69">
        <v>19</v>
      </c>
      <c r="M71" s="62">
        <f t="shared" si="0"/>
        <v>0</v>
      </c>
      <c r="N71" s="63">
        <f t="shared" si="1"/>
        <v>0</v>
      </c>
      <c r="O71" s="63" t="str">
        <f t="shared" si="10"/>
        <v>0</v>
      </c>
      <c r="P71" s="63" t="str">
        <f t="shared" si="10"/>
        <v>0</v>
      </c>
      <c r="Q71" s="63">
        <f t="shared" si="11"/>
        <v>0</v>
      </c>
      <c r="R71" s="63">
        <f t="shared" si="11"/>
        <v>15</v>
      </c>
      <c r="S71" s="64" t="str">
        <f t="shared" si="4"/>
        <v>0</v>
      </c>
      <c r="T71" s="64" t="str">
        <f t="shared" si="12"/>
        <v>0</v>
      </c>
      <c r="U71" s="64" t="str">
        <f t="shared" si="12"/>
        <v>0</v>
      </c>
      <c r="V71" s="64">
        <f t="shared" si="6"/>
        <v>0</v>
      </c>
      <c r="W71" s="64" t="str">
        <f t="shared" si="7"/>
        <v>10</v>
      </c>
      <c r="X71" s="65">
        <f t="shared" si="8"/>
        <v>25</v>
      </c>
      <c r="Y71" s="66">
        <f t="shared" si="9"/>
        <v>60</v>
      </c>
    </row>
    <row r="72" spans="1:25">
      <c r="A72" s="83">
        <v>14574</v>
      </c>
      <c r="B72" s="71"/>
      <c r="C72" s="69"/>
      <c r="D72" s="69"/>
      <c r="E72" s="69"/>
      <c r="F72" s="69"/>
      <c r="G72" s="69">
        <v>3</v>
      </c>
      <c r="H72" s="69"/>
      <c r="I72" s="69"/>
      <c r="J72" s="69"/>
      <c r="K72" s="69"/>
      <c r="L72" s="69">
        <v>44</v>
      </c>
      <c r="M72" s="62">
        <f t="shared" si="0"/>
        <v>0</v>
      </c>
      <c r="N72" s="63">
        <f t="shared" si="1"/>
        <v>0</v>
      </c>
      <c r="O72" s="63" t="str">
        <f t="shared" si="10"/>
        <v>0</v>
      </c>
      <c r="P72" s="63" t="str">
        <f t="shared" si="10"/>
        <v>0</v>
      </c>
      <c r="Q72" s="63">
        <f t="shared" si="11"/>
        <v>0</v>
      </c>
      <c r="R72" s="63">
        <f t="shared" si="11"/>
        <v>15</v>
      </c>
      <c r="S72" s="64" t="str">
        <f t="shared" si="4"/>
        <v>0</v>
      </c>
      <c r="T72" s="64" t="str">
        <f t="shared" si="12"/>
        <v>0</v>
      </c>
      <c r="U72" s="64" t="str">
        <f t="shared" si="12"/>
        <v>0</v>
      </c>
      <c r="V72" s="64">
        <f t="shared" si="6"/>
        <v>0</v>
      </c>
      <c r="W72" s="64" t="str">
        <f t="shared" si="7"/>
        <v>10</v>
      </c>
      <c r="X72" s="65">
        <f t="shared" si="8"/>
        <v>25</v>
      </c>
      <c r="Y72" s="66">
        <f t="shared" si="9"/>
        <v>61</v>
      </c>
    </row>
    <row r="73" spans="1:25">
      <c r="A73" s="86">
        <v>14746</v>
      </c>
      <c r="B73" s="71"/>
      <c r="C73" s="73"/>
      <c r="D73" s="73"/>
      <c r="E73" s="73"/>
      <c r="F73" s="73"/>
      <c r="G73" s="73"/>
      <c r="H73" s="73"/>
      <c r="I73" s="73"/>
      <c r="J73" s="73"/>
      <c r="K73" s="73"/>
      <c r="L73" s="73">
        <v>55</v>
      </c>
      <c r="M73" s="62">
        <f t="shared" si="0"/>
        <v>0</v>
      </c>
      <c r="N73" s="63">
        <f t="shared" si="1"/>
        <v>0</v>
      </c>
      <c r="O73" s="63" t="str">
        <f t="shared" si="10"/>
        <v>0</v>
      </c>
      <c r="P73" s="63" t="str">
        <f t="shared" si="10"/>
        <v>0</v>
      </c>
      <c r="Q73" s="63">
        <f t="shared" si="11"/>
        <v>0</v>
      </c>
      <c r="R73" s="63">
        <f t="shared" si="11"/>
        <v>0</v>
      </c>
      <c r="S73" s="64" t="str">
        <f t="shared" si="4"/>
        <v>0</v>
      </c>
      <c r="T73" s="64" t="str">
        <f t="shared" si="12"/>
        <v>0</v>
      </c>
      <c r="U73" s="64" t="str">
        <f t="shared" si="12"/>
        <v>0</v>
      </c>
      <c r="V73" s="64">
        <f t="shared" si="6"/>
        <v>0</v>
      </c>
      <c r="W73" s="64" t="str">
        <f t="shared" si="7"/>
        <v>20</v>
      </c>
      <c r="X73" s="65">
        <f t="shared" si="8"/>
        <v>20</v>
      </c>
      <c r="Y73" s="66">
        <f t="shared" si="9"/>
        <v>62</v>
      </c>
    </row>
    <row r="74" spans="1:25">
      <c r="A74" s="86">
        <v>14822</v>
      </c>
      <c r="B74" s="71"/>
      <c r="C74" s="73"/>
      <c r="D74" s="73"/>
      <c r="E74" s="73"/>
      <c r="F74" s="73"/>
      <c r="G74" s="73"/>
      <c r="H74" s="73">
        <v>2</v>
      </c>
      <c r="I74" s="73"/>
      <c r="J74" s="73"/>
      <c r="K74" s="73"/>
      <c r="L74" s="73">
        <v>47</v>
      </c>
      <c r="M74" s="62">
        <f t="shared" si="0"/>
        <v>0</v>
      </c>
      <c r="N74" s="63">
        <f t="shared" si="1"/>
        <v>0</v>
      </c>
      <c r="O74" s="63" t="str">
        <f t="shared" si="10"/>
        <v>0</v>
      </c>
      <c r="P74" s="63" t="str">
        <f t="shared" si="10"/>
        <v>0</v>
      </c>
      <c r="Q74" s="63">
        <f t="shared" si="11"/>
        <v>0</v>
      </c>
      <c r="R74" s="63">
        <f t="shared" si="11"/>
        <v>0</v>
      </c>
      <c r="S74" s="64" t="str">
        <f t="shared" si="4"/>
        <v>10</v>
      </c>
      <c r="T74" s="64" t="str">
        <f t="shared" si="12"/>
        <v>0</v>
      </c>
      <c r="U74" s="64" t="str">
        <f t="shared" si="12"/>
        <v>0</v>
      </c>
      <c r="V74" s="64">
        <f t="shared" si="6"/>
        <v>0</v>
      </c>
      <c r="W74" s="64" t="str">
        <f t="shared" si="7"/>
        <v>10</v>
      </c>
      <c r="X74" s="65">
        <f t="shared" si="8"/>
        <v>20</v>
      </c>
      <c r="Y74" s="66">
        <f t="shared" si="9"/>
        <v>63</v>
      </c>
    </row>
    <row r="75" spans="1:25">
      <c r="A75" s="86">
        <v>14794</v>
      </c>
      <c r="B75" s="71"/>
      <c r="C75" s="73"/>
      <c r="D75" s="73"/>
      <c r="E75" s="73"/>
      <c r="F75" s="73"/>
      <c r="G75" s="73"/>
      <c r="H75" s="73">
        <v>2</v>
      </c>
      <c r="I75" s="73"/>
      <c r="J75" s="73"/>
      <c r="K75" s="73"/>
      <c r="L75" s="73">
        <v>39</v>
      </c>
      <c r="M75" s="62">
        <f t="shared" si="0"/>
        <v>0</v>
      </c>
      <c r="N75" s="63">
        <f t="shared" si="1"/>
        <v>0</v>
      </c>
      <c r="O75" s="63" t="str">
        <f t="shared" si="10"/>
        <v>0</v>
      </c>
      <c r="P75" s="63" t="str">
        <f t="shared" si="10"/>
        <v>0</v>
      </c>
      <c r="Q75" s="63">
        <f t="shared" si="11"/>
        <v>0</v>
      </c>
      <c r="R75" s="63">
        <f t="shared" si="11"/>
        <v>0</v>
      </c>
      <c r="S75" s="64" t="str">
        <f t="shared" si="4"/>
        <v>10</v>
      </c>
      <c r="T75" s="64" t="str">
        <f t="shared" si="12"/>
        <v>0</v>
      </c>
      <c r="U75" s="64" t="str">
        <f t="shared" si="12"/>
        <v>0</v>
      </c>
      <c r="V75" s="64">
        <f t="shared" si="6"/>
        <v>0</v>
      </c>
      <c r="W75" s="64" t="str">
        <f t="shared" si="7"/>
        <v>10</v>
      </c>
      <c r="X75" s="65">
        <f t="shared" si="8"/>
        <v>20</v>
      </c>
      <c r="Y75" s="66">
        <f t="shared" si="9"/>
        <v>64</v>
      </c>
    </row>
    <row r="76" spans="1:25">
      <c r="A76" s="83">
        <v>14678</v>
      </c>
      <c r="B76" s="71"/>
      <c r="C76" s="69"/>
      <c r="D76" s="69"/>
      <c r="E76" s="69"/>
      <c r="F76" s="69"/>
      <c r="G76" s="69"/>
      <c r="H76" s="69">
        <v>2</v>
      </c>
      <c r="I76" s="69"/>
      <c r="J76" s="69"/>
      <c r="K76" s="69"/>
      <c r="L76" s="69">
        <v>33</v>
      </c>
      <c r="M76" s="62">
        <f t="shared" ref="M76:M108" si="13">B76*17</f>
        <v>0</v>
      </c>
      <c r="N76" s="63">
        <f t="shared" ref="N76:N108" si="14">C76*1</f>
        <v>0</v>
      </c>
      <c r="O76" s="63" t="str">
        <f t="shared" ref="O76:P108" si="15">IF(D76&gt;=7,"60",IF(D76&gt;=6,"50",IF(D76&gt;=5,"40",IF(D76&gt;=4,"30",IF(D76=0,"0")))))</f>
        <v>0</v>
      </c>
      <c r="P76" s="63" t="str">
        <f t="shared" si="15"/>
        <v>0</v>
      </c>
      <c r="Q76" s="63">
        <f t="shared" ref="Q76:R108" si="16">F76*5</f>
        <v>0</v>
      </c>
      <c r="R76" s="63">
        <f t="shared" si="16"/>
        <v>0</v>
      </c>
      <c r="S76" s="64" t="str">
        <f t="shared" ref="S76:S108" si="17">IF(H76&gt;=5,"40",IF(H76&gt;=4,"30",IF(H76&gt;=3,"20",IF(H76&gt;=2,"10",IF(H76&gt;=1,"5",IF(H76=0,"0"))))))</f>
        <v>10</v>
      </c>
      <c r="T76" s="64" t="str">
        <f t="shared" ref="T76:U108" si="18">IF(I76&gt;=3,"30",IF(I76&gt;=2,"20",IF(I76&gt;=1,"10",IF(I76=0,"0"))))</f>
        <v>0</v>
      </c>
      <c r="U76" s="64" t="str">
        <f t="shared" si="18"/>
        <v>0</v>
      </c>
      <c r="V76" s="64">
        <f t="shared" ref="V76:V108" si="19">K76*1</f>
        <v>0</v>
      </c>
      <c r="W76" s="64" t="str">
        <f t="shared" ref="W76:W108" si="20">IF(L76&gt;50,"20",IF(L76&lt;=50,"10"))</f>
        <v>10</v>
      </c>
      <c r="X76" s="65">
        <f t="shared" ref="X76:X107" si="21">SUM(W76+V76+U76+T76+S76+R76+Q76+P76+O76+N76+M76)</f>
        <v>20</v>
      </c>
      <c r="Y76" s="66">
        <f t="shared" si="9"/>
        <v>65</v>
      </c>
    </row>
    <row r="77" spans="1:25">
      <c r="A77" s="83">
        <v>14664</v>
      </c>
      <c r="B77" s="71"/>
      <c r="C77" s="69"/>
      <c r="D77" s="69"/>
      <c r="E77" s="69"/>
      <c r="F77" s="69"/>
      <c r="G77" s="69"/>
      <c r="H77" s="69">
        <v>2</v>
      </c>
      <c r="I77" s="69"/>
      <c r="J77" s="69"/>
      <c r="K77" s="69"/>
      <c r="L77" s="69">
        <v>42</v>
      </c>
      <c r="M77" s="62">
        <f t="shared" si="13"/>
        <v>0</v>
      </c>
      <c r="N77" s="63">
        <f t="shared" si="14"/>
        <v>0</v>
      </c>
      <c r="O77" s="63" t="str">
        <f t="shared" si="15"/>
        <v>0</v>
      </c>
      <c r="P77" s="63" t="str">
        <f t="shared" si="15"/>
        <v>0</v>
      </c>
      <c r="Q77" s="63">
        <f t="shared" si="16"/>
        <v>0</v>
      </c>
      <c r="R77" s="63">
        <f t="shared" si="16"/>
        <v>0</v>
      </c>
      <c r="S77" s="64" t="str">
        <f t="shared" si="17"/>
        <v>10</v>
      </c>
      <c r="T77" s="64" t="str">
        <f t="shared" si="18"/>
        <v>0</v>
      </c>
      <c r="U77" s="64" t="str">
        <f t="shared" si="18"/>
        <v>0</v>
      </c>
      <c r="V77" s="64">
        <f t="shared" si="19"/>
        <v>0</v>
      </c>
      <c r="W77" s="64" t="str">
        <f t="shared" si="20"/>
        <v>10</v>
      </c>
      <c r="X77" s="65">
        <f t="shared" si="21"/>
        <v>20</v>
      </c>
      <c r="Y77" s="66">
        <f t="shared" ref="Y77:Y108" si="22">Y76+1</f>
        <v>66</v>
      </c>
    </row>
    <row r="78" spans="1:25">
      <c r="A78" s="83">
        <v>14625</v>
      </c>
      <c r="B78" s="71"/>
      <c r="C78" s="69"/>
      <c r="D78" s="69"/>
      <c r="E78" s="69"/>
      <c r="F78" s="69"/>
      <c r="G78" s="69"/>
      <c r="H78" s="69">
        <v>2</v>
      </c>
      <c r="I78" s="69"/>
      <c r="J78" s="69"/>
      <c r="K78" s="69"/>
      <c r="L78" s="69">
        <v>42</v>
      </c>
      <c r="M78" s="62">
        <f t="shared" si="13"/>
        <v>0</v>
      </c>
      <c r="N78" s="63">
        <f t="shared" si="14"/>
        <v>0</v>
      </c>
      <c r="O78" s="63" t="str">
        <f t="shared" si="15"/>
        <v>0</v>
      </c>
      <c r="P78" s="63" t="str">
        <f t="shared" si="15"/>
        <v>0</v>
      </c>
      <c r="Q78" s="63">
        <f t="shared" si="16"/>
        <v>0</v>
      </c>
      <c r="R78" s="63">
        <f t="shared" si="16"/>
        <v>0</v>
      </c>
      <c r="S78" s="64" t="str">
        <f t="shared" si="17"/>
        <v>10</v>
      </c>
      <c r="T78" s="64" t="str">
        <f t="shared" si="18"/>
        <v>0</v>
      </c>
      <c r="U78" s="64" t="str">
        <f t="shared" si="18"/>
        <v>0</v>
      </c>
      <c r="V78" s="64">
        <f t="shared" si="19"/>
        <v>0</v>
      </c>
      <c r="W78" s="64" t="str">
        <f t="shared" si="20"/>
        <v>10</v>
      </c>
      <c r="X78" s="65">
        <f t="shared" si="21"/>
        <v>20</v>
      </c>
      <c r="Y78" s="66">
        <f t="shared" si="22"/>
        <v>67</v>
      </c>
    </row>
    <row r="79" spans="1:25">
      <c r="A79" s="83">
        <v>14624</v>
      </c>
      <c r="B79" s="71"/>
      <c r="C79" s="69"/>
      <c r="D79" s="69"/>
      <c r="E79" s="69"/>
      <c r="F79" s="69"/>
      <c r="G79" s="69"/>
      <c r="H79" s="69">
        <v>2</v>
      </c>
      <c r="I79" s="69"/>
      <c r="J79" s="69"/>
      <c r="K79" s="69"/>
      <c r="L79" s="69">
        <v>40</v>
      </c>
      <c r="M79" s="62">
        <f t="shared" si="13"/>
        <v>0</v>
      </c>
      <c r="N79" s="63">
        <f t="shared" si="14"/>
        <v>0</v>
      </c>
      <c r="O79" s="63" t="str">
        <f t="shared" si="15"/>
        <v>0</v>
      </c>
      <c r="P79" s="63" t="str">
        <f t="shared" si="15"/>
        <v>0</v>
      </c>
      <c r="Q79" s="63">
        <f t="shared" si="16"/>
        <v>0</v>
      </c>
      <c r="R79" s="63">
        <f t="shared" si="16"/>
        <v>0</v>
      </c>
      <c r="S79" s="64" t="str">
        <f t="shared" si="17"/>
        <v>10</v>
      </c>
      <c r="T79" s="64" t="str">
        <f t="shared" si="18"/>
        <v>0</v>
      </c>
      <c r="U79" s="64" t="str">
        <f t="shared" si="18"/>
        <v>0</v>
      </c>
      <c r="V79" s="64">
        <f t="shared" si="19"/>
        <v>0</v>
      </c>
      <c r="W79" s="64" t="str">
        <f t="shared" si="20"/>
        <v>10</v>
      </c>
      <c r="X79" s="65">
        <f t="shared" si="21"/>
        <v>20</v>
      </c>
      <c r="Y79" s="66">
        <f t="shared" si="22"/>
        <v>68</v>
      </c>
    </row>
    <row r="80" spans="1:25">
      <c r="A80" s="83">
        <v>14741</v>
      </c>
      <c r="B80" s="71"/>
      <c r="C80" s="69"/>
      <c r="D80" s="69"/>
      <c r="E80" s="69"/>
      <c r="F80" s="69"/>
      <c r="G80" s="69"/>
      <c r="H80" s="69">
        <v>2</v>
      </c>
      <c r="I80" s="69"/>
      <c r="J80" s="69"/>
      <c r="K80" s="69"/>
      <c r="L80" s="69">
        <v>38</v>
      </c>
      <c r="M80" s="62">
        <f t="shared" si="13"/>
        <v>0</v>
      </c>
      <c r="N80" s="63">
        <f t="shared" si="14"/>
        <v>0</v>
      </c>
      <c r="O80" s="63" t="str">
        <f t="shared" si="15"/>
        <v>0</v>
      </c>
      <c r="P80" s="63" t="str">
        <f t="shared" si="15"/>
        <v>0</v>
      </c>
      <c r="Q80" s="63">
        <f t="shared" si="16"/>
        <v>0</v>
      </c>
      <c r="R80" s="63">
        <f t="shared" si="16"/>
        <v>0</v>
      </c>
      <c r="S80" s="64" t="str">
        <f t="shared" si="17"/>
        <v>10</v>
      </c>
      <c r="T80" s="64" t="str">
        <f t="shared" si="18"/>
        <v>0</v>
      </c>
      <c r="U80" s="64" t="str">
        <f t="shared" si="18"/>
        <v>0</v>
      </c>
      <c r="V80" s="64">
        <f t="shared" si="19"/>
        <v>0</v>
      </c>
      <c r="W80" s="64" t="str">
        <f t="shared" si="20"/>
        <v>10</v>
      </c>
      <c r="X80" s="65">
        <f t="shared" si="21"/>
        <v>20</v>
      </c>
      <c r="Y80" s="66">
        <f t="shared" si="22"/>
        <v>69</v>
      </c>
    </row>
    <row r="81" spans="1:25">
      <c r="A81" s="86">
        <v>14639</v>
      </c>
      <c r="B81" s="71"/>
      <c r="C81" s="73"/>
      <c r="D81" s="73"/>
      <c r="E81" s="73"/>
      <c r="F81" s="73"/>
      <c r="G81" s="73"/>
      <c r="H81" s="73"/>
      <c r="I81" s="73"/>
      <c r="J81" s="73"/>
      <c r="K81" s="73"/>
      <c r="L81" s="73">
        <v>54</v>
      </c>
      <c r="M81" s="62">
        <f t="shared" si="13"/>
        <v>0</v>
      </c>
      <c r="N81" s="63">
        <f t="shared" si="14"/>
        <v>0</v>
      </c>
      <c r="O81" s="63" t="str">
        <f t="shared" si="15"/>
        <v>0</v>
      </c>
      <c r="P81" s="63" t="str">
        <f t="shared" si="15"/>
        <v>0</v>
      </c>
      <c r="Q81" s="63">
        <f t="shared" si="16"/>
        <v>0</v>
      </c>
      <c r="R81" s="63">
        <f t="shared" si="16"/>
        <v>0</v>
      </c>
      <c r="S81" s="64" t="str">
        <f t="shared" si="17"/>
        <v>0</v>
      </c>
      <c r="T81" s="64" t="str">
        <f t="shared" si="18"/>
        <v>0</v>
      </c>
      <c r="U81" s="64" t="str">
        <f t="shared" si="18"/>
        <v>0</v>
      </c>
      <c r="V81" s="64">
        <f t="shared" si="19"/>
        <v>0</v>
      </c>
      <c r="W81" s="64" t="str">
        <f t="shared" si="20"/>
        <v>20</v>
      </c>
      <c r="X81" s="65">
        <f t="shared" si="21"/>
        <v>20</v>
      </c>
      <c r="Y81" s="66">
        <f t="shared" si="22"/>
        <v>70</v>
      </c>
    </row>
    <row r="82" spans="1:25">
      <c r="A82" s="86">
        <v>14790</v>
      </c>
      <c r="B82" s="71"/>
      <c r="C82" s="73"/>
      <c r="D82" s="73"/>
      <c r="E82" s="73"/>
      <c r="F82" s="73"/>
      <c r="G82" s="73"/>
      <c r="H82" s="73"/>
      <c r="I82" s="73"/>
      <c r="J82" s="73"/>
      <c r="K82" s="73"/>
      <c r="L82" s="73">
        <v>57</v>
      </c>
      <c r="M82" s="62">
        <f t="shared" si="13"/>
        <v>0</v>
      </c>
      <c r="N82" s="63">
        <f t="shared" si="14"/>
        <v>0</v>
      </c>
      <c r="O82" s="63" t="str">
        <f t="shared" si="15"/>
        <v>0</v>
      </c>
      <c r="P82" s="63" t="str">
        <f t="shared" si="15"/>
        <v>0</v>
      </c>
      <c r="Q82" s="63">
        <f t="shared" si="16"/>
        <v>0</v>
      </c>
      <c r="R82" s="63">
        <f t="shared" si="16"/>
        <v>0</v>
      </c>
      <c r="S82" s="64" t="str">
        <f t="shared" si="17"/>
        <v>0</v>
      </c>
      <c r="T82" s="64" t="str">
        <f t="shared" si="18"/>
        <v>0</v>
      </c>
      <c r="U82" s="64" t="str">
        <f t="shared" si="18"/>
        <v>0</v>
      </c>
      <c r="V82" s="64">
        <f t="shared" si="19"/>
        <v>0</v>
      </c>
      <c r="W82" s="64" t="str">
        <f t="shared" si="20"/>
        <v>20</v>
      </c>
      <c r="X82" s="65">
        <f t="shared" si="21"/>
        <v>20</v>
      </c>
      <c r="Y82" s="66">
        <f t="shared" si="22"/>
        <v>71</v>
      </c>
    </row>
    <row r="83" spans="1:25">
      <c r="A83" s="86">
        <v>14614</v>
      </c>
      <c r="B83" s="71"/>
      <c r="C83" s="73"/>
      <c r="D83" s="73"/>
      <c r="E83" s="73"/>
      <c r="F83" s="73"/>
      <c r="G83" s="73"/>
      <c r="H83" s="73"/>
      <c r="I83" s="73"/>
      <c r="J83" s="73"/>
      <c r="K83" s="73"/>
      <c r="L83" s="73">
        <v>51</v>
      </c>
      <c r="M83" s="62">
        <f t="shared" si="13"/>
        <v>0</v>
      </c>
      <c r="N83" s="63">
        <f t="shared" si="14"/>
        <v>0</v>
      </c>
      <c r="O83" s="63" t="str">
        <f t="shared" si="15"/>
        <v>0</v>
      </c>
      <c r="P83" s="63" t="str">
        <f t="shared" si="15"/>
        <v>0</v>
      </c>
      <c r="Q83" s="63">
        <f t="shared" si="16"/>
        <v>0</v>
      </c>
      <c r="R83" s="63">
        <f t="shared" si="16"/>
        <v>0</v>
      </c>
      <c r="S83" s="64" t="str">
        <f t="shared" si="17"/>
        <v>0</v>
      </c>
      <c r="T83" s="64" t="str">
        <f t="shared" si="18"/>
        <v>0</v>
      </c>
      <c r="U83" s="64" t="str">
        <f t="shared" si="18"/>
        <v>0</v>
      </c>
      <c r="V83" s="64">
        <f t="shared" si="19"/>
        <v>0</v>
      </c>
      <c r="W83" s="64" t="str">
        <f t="shared" si="20"/>
        <v>20</v>
      </c>
      <c r="X83" s="65">
        <f t="shared" si="21"/>
        <v>20</v>
      </c>
      <c r="Y83" s="66">
        <f t="shared" si="22"/>
        <v>72</v>
      </c>
    </row>
    <row r="84" spans="1:25">
      <c r="A84" s="86">
        <v>14579</v>
      </c>
      <c r="B84" s="71"/>
      <c r="C84" s="73"/>
      <c r="D84" s="73"/>
      <c r="E84" s="73"/>
      <c r="F84" s="73"/>
      <c r="G84" s="73"/>
      <c r="H84" s="73"/>
      <c r="I84" s="73"/>
      <c r="J84" s="73"/>
      <c r="K84" s="73"/>
      <c r="L84" s="73">
        <v>59</v>
      </c>
      <c r="M84" s="62">
        <f t="shared" si="13"/>
        <v>0</v>
      </c>
      <c r="N84" s="63">
        <f t="shared" si="14"/>
        <v>0</v>
      </c>
      <c r="O84" s="63" t="str">
        <f t="shared" si="15"/>
        <v>0</v>
      </c>
      <c r="P84" s="63" t="str">
        <f t="shared" si="15"/>
        <v>0</v>
      </c>
      <c r="Q84" s="63">
        <f t="shared" si="16"/>
        <v>0</v>
      </c>
      <c r="R84" s="63">
        <f t="shared" si="16"/>
        <v>0</v>
      </c>
      <c r="S84" s="64" t="str">
        <f t="shared" si="17"/>
        <v>0</v>
      </c>
      <c r="T84" s="64" t="str">
        <f t="shared" si="18"/>
        <v>0</v>
      </c>
      <c r="U84" s="64" t="str">
        <f t="shared" si="18"/>
        <v>0</v>
      </c>
      <c r="V84" s="64">
        <f t="shared" si="19"/>
        <v>0</v>
      </c>
      <c r="W84" s="64" t="str">
        <f t="shared" si="20"/>
        <v>20</v>
      </c>
      <c r="X84" s="65">
        <f t="shared" si="21"/>
        <v>20</v>
      </c>
      <c r="Y84" s="66">
        <f t="shared" si="22"/>
        <v>73</v>
      </c>
    </row>
    <row r="85" spans="1:25">
      <c r="A85" s="86">
        <v>14816</v>
      </c>
      <c r="B85" s="71"/>
      <c r="C85" s="73"/>
      <c r="D85" s="73"/>
      <c r="E85" s="73"/>
      <c r="F85" s="73"/>
      <c r="G85" s="73"/>
      <c r="H85" s="73"/>
      <c r="I85" s="73"/>
      <c r="J85" s="73"/>
      <c r="K85" s="73"/>
      <c r="L85" s="73">
        <v>61</v>
      </c>
      <c r="M85" s="62">
        <f t="shared" si="13"/>
        <v>0</v>
      </c>
      <c r="N85" s="63">
        <f t="shared" si="14"/>
        <v>0</v>
      </c>
      <c r="O85" s="63" t="str">
        <f t="shared" si="15"/>
        <v>0</v>
      </c>
      <c r="P85" s="63" t="str">
        <f t="shared" si="15"/>
        <v>0</v>
      </c>
      <c r="Q85" s="63">
        <f t="shared" si="16"/>
        <v>0</v>
      </c>
      <c r="R85" s="63">
        <f t="shared" si="16"/>
        <v>0</v>
      </c>
      <c r="S85" s="64" t="str">
        <f t="shared" si="17"/>
        <v>0</v>
      </c>
      <c r="T85" s="64" t="str">
        <f t="shared" si="18"/>
        <v>0</v>
      </c>
      <c r="U85" s="64" t="str">
        <f t="shared" si="18"/>
        <v>0</v>
      </c>
      <c r="V85" s="64">
        <f t="shared" si="19"/>
        <v>0</v>
      </c>
      <c r="W85" s="64" t="str">
        <f t="shared" si="20"/>
        <v>20</v>
      </c>
      <c r="X85" s="65">
        <f t="shared" si="21"/>
        <v>20</v>
      </c>
      <c r="Y85" s="66">
        <f t="shared" si="22"/>
        <v>74</v>
      </c>
    </row>
    <row r="86" spans="1:25">
      <c r="A86" s="86">
        <v>14728</v>
      </c>
      <c r="B86" s="71"/>
      <c r="C86" s="75"/>
      <c r="D86" s="75"/>
      <c r="E86" s="75"/>
      <c r="F86" s="75"/>
      <c r="G86" s="75"/>
      <c r="H86" s="75"/>
      <c r="I86" s="75"/>
      <c r="J86" s="75"/>
      <c r="K86" s="75"/>
      <c r="L86" s="75">
        <v>52</v>
      </c>
      <c r="M86" s="62">
        <f t="shared" si="13"/>
        <v>0</v>
      </c>
      <c r="N86" s="63">
        <f t="shared" si="14"/>
        <v>0</v>
      </c>
      <c r="O86" s="63" t="str">
        <f t="shared" si="15"/>
        <v>0</v>
      </c>
      <c r="P86" s="63" t="str">
        <f t="shared" si="15"/>
        <v>0</v>
      </c>
      <c r="Q86" s="63">
        <f t="shared" si="16"/>
        <v>0</v>
      </c>
      <c r="R86" s="63">
        <f t="shared" si="16"/>
        <v>0</v>
      </c>
      <c r="S86" s="64" t="str">
        <f t="shared" si="17"/>
        <v>0</v>
      </c>
      <c r="T86" s="64" t="str">
        <f t="shared" si="18"/>
        <v>0</v>
      </c>
      <c r="U86" s="64" t="str">
        <f t="shared" si="18"/>
        <v>0</v>
      </c>
      <c r="V86" s="64">
        <f t="shared" si="19"/>
        <v>0</v>
      </c>
      <c r="W86" s="64" t="str">
        <f t="shared" si="20"/>
        <v>20</v>
      </c>
      <c r="X86" s="65">
        <f t="shared" si="21"/>
        <v>20</v>
      </c>
      <c r="Y86" s="66">
        <f t="shared" si="22"/>
        <v>75</v>
      </c>
    </row>
    <row r="87" spans="1:25">
      <c r="A87" s="83">
        <v>14701</v>
      </c>
      <c r="B87" s="71"/>
      <c r="C87" s="69"/>
      <c r="D87" s="69"/>
      <c r="E87" s="69"/>
      <c r="F87" s="69"/>
      <c r="G87" s="69"/>
      <c r="H87" s="69"/>
      <c r="I87" s="69"/>
      <c r="J87" s="69"/>
      <c r="K87" s="69"/>
      <c r="L87" s="69">
        <v>62</v>
      </c>
      <c r="M87" s="62">
        <f t="shared" si="13"/>
        <v>0</v>
      </c>
      <c r="N87" s="63">
        <f t="shared" si="14"/>
        <v>0</v>
      </c>
      <c r="O87" s="63" t="str">
        <f t="shared" si="15"/>
        <v>0</v>
      </c>
      <c r="P87" s="63" t="str">
        <f t="shared" si="15"/>
        <v>0</v>
      </c>
      <c r="Q87" s="63">
        <f t="shared" si="16"/>
        <v>0</v>
      </c>
      <c r="R87" s="63">
        <f t="shared" si="16"/>
        <v>0</v>
      </c>
      <c r="S87" s="64" t="str">
        <f t="shared" si="17"/>
        <v>0</v>
      </c>
      <c r="T87" s="64" t="str">
        <f t="shared" si="18"/>
        <v>0</v>
      </c>
      <c r="U87" s="64" t="str">
        <f t="shared" si="18"/>
        <v>0</v>
      </c>
      <c r="V87" s="64">
        <f t="shared" si="19"/>
        <v>0</v>
      </c>
      <c r="W87" s="64" t="str">
        <f t="shared" si="20"/>
        <v>20</v>
      </c>
      <c r="X87" s="65">
        <f t="shared" si="21"/>
        <v>20</v>
      </c>
      <c r="Y87" s="66">
        <f t="shared" si="22"/>
        <v>76</v>
      </c>
    </row>
    <row r="88" spans="1:25">
      <c r="A88" s="83">
        <v>14695</v>
      </c>
      <c r="B88" s="71"/>
      <c r="C88" s="69"/>
      <c r="D88" s="69"/>
      <c r="E88" s="69"/>
      <c r="F88" s="69"/>
      <c r="G88" s="69"/>
      <c r="H88" s="69"/>
      <c r="I88" s="69"/>
      <c r="J88" s="69"/>
      <c r="K88" s="69"/>
      <c r="L88" s="69">
        <v>57</v>
      </c>
      <c r="M88" s="62">
        <f t="shared" si="13"/>
        <v>0</v>
      </c>
      <c r="N88" s="63">
        <f t="shared" si="14"/>
        <v>0</v>
      </c>
      <c r="O88" s="63" t="str">
        <f t="shared" si="15"/>
        <v>0</v>
      </c>
      <c r="P88" s="63" t="str">
        <f t="shared" si="15"/>
        <v>0</v>
      </c>
      <c r="Q88" s="63">
        <f t="shared" si="16"/>
        <v>0</v>
      </c>
      <c r="R88" s="63">
        <f t="shared" si="16"/>
        <v>0</v>
      </c>
      <c r="S88" s="64" t="str">
        <f t="shared" si="17"/>
        <v>0</v>
      </c>
      <c r="T88" s="64" t="str">
        <f t="shared" si="18"/>
        <v>0</v>
      </c>
      <c r="U88" s="64" t="str">
        <f t="shared" si="18"/>
        <v>0</v>
      </c>
      <c r="V88" s="64">
        <f t="shared" si="19"/>
        <v>0</v>
      </c>
      <c r="W88" s="64" t="str">
        <f t="shared" si="20"/>
        <v>20</v>
      </c>
      <c r="X88" s="65">
        <f t="shared" si="21"/>
        <v>20</v>
      </c>
      <c r="Y88" s="66">
        <f t="shared" si="22"/>
        <v>77</v>
      </c>
    </row>
    <row r="89" spans="1:25">
      <c r="A89" s="83">
        <v>14661</v>
      </c>
      <c r="B89" s="71"/>
      <c r="C89" s="69"/>
      <c r="D89" s="69"/>
      <c r="E89" s="69"/>
      <c r="F89" s="69"/>
      <c r="G89" s="69"/>
      <c r="H89" s="69"/>
      <c r="I89" s="69"/>
      <c r="J89" s="69"/>
      <c r="K89" s="69"/>
      <c r="L89" s="69">
        <v>58</v>
      </c>
      <c r="M89" s="62">
        <f t="shared" si="13"/>
        <v>0</v>
      </c>
      <c r="N89" s="63">
        <f t="shared" si="14"/>
        <v>0</v>
      </c>
      <c r="O89" s="63" t="str">
        <f t="shared" si="15"/>
        <v>0</v>
      </c>
      <c r="P89" s="63" t="str">
        <f t="shared" si="15"/>
        <v>0</v>
      </c>
      <c r="Q89" s="63">
        <f t="shared" si="16"/>
        <v>0</v>
      </c>
      <c r="R89" s="63">
        <f t="shared" si="16"/>
        <v>0</v>
      </c>
      <c r="S89" s="64" t="str">
        <f t="shared" si="17"/>
        <v>0</v>
      </c>
      <c r="T89" s="64" t="str">
        <f t="shared" si="18"/>
        <v>0</v>
      </c>
      <c r="U89" s="64" t="str">
        <f t="shared" si="18"/>
        <v>0</v>
      </c>
      <c r="V89" s="64">
        <f t="shared" si="19"/>
        <v>0</v>
      </c>
      <c r="W89" s="64" t="str">
        <f t="shared" si="20"/>
        <v>20</v>
      </c>
      <c r="X89" s="65">
        <f t="shared" si="21"/>
        <v>20</v>
      </c>
      <c r="Y89" s="66">
        <f t="shared" si="22"/>
        <v>78</v>
      </c>
    </row>
    <row r="90" spans="1:25">
      <c r="A90" s="86">
        <v>14821</v>
      </c>
      <c r="B90" s="71"/>
      <c r="C90" s="73"/>
      <c r="D90" s="73"/>
      <c r="E90" s="73"/>
      <c r="F90" s="73"/>
      <c r="G90" s="73"/>
      <c r="H90" s="73">
        <v>1</v>
      </c>
      <c r="I90" s="73"/>
      <c r="J90" s="73"/>
      <c r="K90" s="73"/>
      <c r="L90" s="73">
        <v>49</v>
      </c>
      <c r="M90" s="62">
        <f t="shared" si="13"/>
        <v>0</v>
      </c>
      <c r="N90" s="63">
        <f t="shared" si="14"/>
        <v>0</v>
      </c>
      <c r="O90" s="63" t="str">
        <f t="shared" si="15"/>
        <v>0</v>
      </c>
      <c r="P90" s="63" t="str">
        <f t="shared" si="15"/>
        <v>0</v>
      </c>
      <c r="Q90" s="63">
        <f t="shared" si="16"/>
        <v>0</v>
      </c>
      <c r="R90" s="63">
        <f t="shared" si="16"/>
        <v>0</v>
      </c>
      <c r="S90" s="64" t="str">
        <f t="shared" si="17"/>
        <v>5</v>
      </c>
      <c r="T90" s="64" t="str">
        <f t="shared" si="18"/>
        <v>0</v>
      </c>
      <c r="U90" s="64" t="str">
        <f t="shared" si="18"/>
        <v>0</v>
      </c>
      <c r="V90" s="64">
        <f t="shared" si="19"/>
        <v>0</v>
      </c>
      <c r="W90" s="64" t="str">
        <f t="shared" si="20"/>
        <v>10</v>
      </c>
      <c r="X90" s="65">
        <f t="shared" si="21"/>
        <v>15</v>
      </c>
      <c r="Y90" s="66">
        <f t="shared" si="22"/>
        <v>79</v>
      </c>
    </row>
    <row r="91" spans="1:25">
      <c r="A91" s="86">
        <v>14675</v>
      </c>
      <c r="B91" s="71"/>
      <c r="C91" s="73"/>
      <c r="D91" s="73"/>
      <c r="E91" s="73"/>
      <c r="F91" s="73"/>
      <c r="G91" s="73"/>
      <c r="H91" s="73">
        <v>1</v>
      </c>
      <c r="I91" s="73"/>
      <c r="J91" s="73"/>
      <c r="K91" s="73"/>
      <c r="L91" s="73">
        <v>45</v>
      </c>
      <c r="M91" s="62">
        <f t="shared" si="13"/>
        <v>0</v>
      </c>
      <c r="N91" s="63">
        <f t="shared" si="14"/>
        <v>0</v>
      </c>
      <c r="O91" s="63" t="str">
        <f t="shared" si="15"/>
        <v>0</v>
      </c>
      <c r="P91" s="63" t="str">
        <f t="shared" si="15"/>
        <v>0</v>
      </c>
      <c r="Q91" s="63">
        <f t="shared" si="16"/>
        <v>0</v>
      </c>
      <c r="R91" s="63">
        <f t="shared" si="16"/>
        <v>0</v>
      </c>
      <c r="S91" s="64" t="str">
        <f t="shared" si="17"/>
        <v>5</v>
      </c>
      <c r="T91" s="64" t="str">
        <f t="shared" si="18"/>
        <v>0</v>
      </c>
      <c r="U91" s="64" t="str">
        <f t="shared" si="18"/>
        <v>0</v>
      </c>
      <c r="V91" s="64">
        <f t="shared" si="19"/>
        <v>0</v>
      </c>
      <c r="W91" s="64" t="str">
        <f t="shared" si="20"/>
        <v>10</v>
      </c>
      <c r="X91" s="65">
        <f t="shared" si="21"/>
        <v>15</v>
      </c>
      <c r="Y91" s="66">
        <f t="shared" si="22"/>
        <v>80</v>
      </c>
    </row>
    <row r="92" spans="1:25">
      <c r="A92" s="86">
        <v>14632</v>
      </c>
      <c r="B92" s="71"/>
      <c r="C92" s="73"/>
      <c r="D92" s="73"/>
      <c r="E92" s="73"/>
      <c r="F92" s="73"/>
      <c r="G92" s="73"/>
      <c r="H92" s="73">
        <v>1</v>
      </c>
      <c r="I92" s="73"/>
      <c r="J92" s="73"/>
      <c r="K92" s="73"/>
      <c r="L92" s="73">
        <v>31</v>
      </c>
      <c r="M92" s="62">
        <f t="shared" si="13"/>
        <v>0</v>
      </c>
      <c r="N92" s="63">
        <f t="shared" si="14"/>
        <v>0</v>
      </c>
      <c r="O92" s="63" t="str">
        <f t="shared" si="15"/>
        <v>0</v>
      </c>
      <c r="P92" s="63" t="str">
        <f t="shared" si="15"/>
        <v>0</v>
      </c>
      <c r="Q92" s="63">
        <f t="shared" si="16"/>
        <v>0</v>
      </c>
      <c r="R92" s="63">
        <f t="shared" si="16"/>
        <v>0</v>
      </c>
      <c r="S92" s="64" t="str">
        <f t="shared" si="17"/>
        <v>5</v>
      </c>
      <c r="T92" s="64" t="str">
        <f t="shared" si="18"/>
        <v>0</v>
      </c>
      <c r="U92" s="64" t="str">
        <f t="shared" si="18"/>
        <v>0</v>
      </c>
      <c r="V92" s="64">
        <f t="shared" si="19"/>
        <v>0</v>
      </c>
      <c r="W92" s="64" t="str">
        <f t="shared" si="20"/>
        <v>10</v>
      </c>
      <c r="X92" s="65">
        <f t="shared" si="21"/>
        <v>15</v>
      </c>
      <c r="Y92" s="66">
        <f t="shared" si="22"/>
        <v>81</v>
      </c>
    </row>
    <row r="93" spans="1:25">
      <c r="A93" s="86">
        <v>14720</v>
      </c>
      <c r="B93" s="71"/>
      <c r="C93" s="73"/>
      <c r="D93" s="73"/>
      <c r="E93" s="73"/>
      <c r="F93" s="73"/>
      <c r="G93" s="73"/>
      <c r="H93" s="73">
        <v>1</v>
      </c>
      <c r="I93" s="73"/>
      <c r="J93" s="73"/>
      <c r="K93" s="73"/>
      <c r="L93" s="73">
        <v>40</v>
      </c>
      <c r="M93" s="62">
        <f t="shared" si="13"/>
        <v>0</v>
      </c>
      <c r="N93" s="63">
        <f t="shared" si="14"/>
        <v>0</v>
      </c>
      <c r="O93" s="63" t="str">
        <f t="shared" si="15"/>
        <v>0</v>
      </c>
      <c r="P93" s="63" t="str">
        <f t="shared" si="15"/>
        <v>0</v>
      </c>
      <c r="Q93" s="63">
        <f t="shared" si="16"/>
        <v>0</v>
      </c>
      <c r="R93" s="63">
        <f t="shared" si="16"/>
        <v>0</v>
      </c>
      <c r="S93" s="64" t="str">
        <f t="shared" si="17"/>
        <v>5</v>
      </c>
      <c r="T93" s="64" t="str">
        <f t="shared" si="18"/>
        <v>0</v>
      </c>
      <c r="U93" s="64" t="str">
        <f t="shared" si="18"/>
        <v>0</v>
      </c>
      <c r="V93" s="64">
        <f t="shared" si="19"/>
        <v>0</v>
      </c>
      <c r="W93" s="64" t="str">
        <f t="shared" si="20"/>
        <v>10</v>
      </c>
      <c r="X93" s="65">
        <f t="shared" si="21"/>
        <v>15</v>
      </c>
      <c r="Y93" s="66">
        <f t="shared" si="22"/>
        <v>82</v>
      </c>
    </row>
    <row r="94" spans="1:25">
      <c r="A94" s="83">
        <v>14662</v>
      </c>
      <c r="B94" s="71"/>
      <c r="C94" s="69"/>
      <c r="D94" s="69"/>
      <c r="E94" s="69"/>
      <c r="F94" s="69"/>
      <c r="G94" s="69"/>
      <c r="H94" s="69">
        <v>1</v>
      </c>
      <c r="I94" s="69"/>
      <c r="J94" s="69"/>
      <c r="K94" s="69"/>
      <c r="L94" s="69">
        <v>42</v>
      </c>
      <c r="M94" s="62">
        <f t="shared" si="13"/>
        <v>0</v>
      </c>
      <c r="N94" s="63">
        <f t="shared" si="14"/>
        <v>0</v>
      </c>
      <c r="O94" s="63" t="str">
        <f t="shared" si="15"/>
        <v>0</v>
      </c>
      <c r="P94" s="63" t="str">
        <f t="shared" si="15"/>
        <v>0</v>
      </c>
      <c r="Q94" s="63">
        <f t="shared" si="16"/>
        <v>0</v>
      </c>
      <c r="R94" s="63">
        <f t="shared" si="16"/>
        <v>0</v>
      </c>
      <c r="S94" s="64" t="str">
        <f t="shared" si="17"/>
        <v>5</v>
      </c>
      <c r="T94" s="64" t="str">
        <f t="shared" si="18"/>
        <v>0</v>
      </c>
      <c r="U94" s="64" t="str">
        <f t="shared" si="18"/>
        <v>0</v>
      </c>
      <c r="V94" s="64">
        <f t="shared" si="19"/>
        <v>0</v>
      </c>
      <c r="W94" s="64" t="str">
        <f t="shared" si="20"/>
        <v>10</v>
      </c>
      <c r="X94" s="65">
        <f t="shared" si="21"/>
        <v>15</v>
      </c>
      <c r="Y94" s="66">
        <f t="shared" si="22"/>
        <v>83</v>
      </c>
    </row>
    <row r="95" spans="1:25">
      <c r="A95" s="83">
        <v>14641</v>
      </c>
      <c r="B95" s="71"/>
      <c r="C95" s="69"/>
      <c r="D95" s="69"/>
      <c r="E95" s="69"/>
      <c r="F95" s="69"/>
      <c r="G95" s="69"/>
      <c r="H95" s="69">
        <v>1</v>
      </c>
      <c r="I95" s="69"/>
      <c r="J95" s="69"/>
      <c r="K95" s="69"/>
      <c r="L95" s="69">
        <v>50</v>
      </c>
      <c r="M95" s="62">
        <f t="shared" si="13"/>
        <v>0</v>
      </c>
      <c r="N95" s="63">
        <f t="shared" si="14"/>
        <v>0</v>
      </c>
      <c r="O95" s="63" t="str">
        <f t="shared" si="15"/>
        <v>0</v>
      </c>
      <c r="P95" s="63" t="str">
        <f t="shared" si="15"/>
        <v>0</v>
      </c>
      <c r="Q95" s="63">
        <f t="shared" si="16"/>
        <v>0</v>
      </c>
      <c r="R95" s="63">
        <f t="shared" si="16"/>
        <v>0</v>
      </c>
      <c r="S95" s="64" t="str">
        <f t="shared" si="17"/>
        <v>5</v>
      </c>
      <c r="T95" s="64" t="str">
        <f t="shared" si="18"/>
        <v>0</v>
      </c>
      <c r="U95" s="64" t="str">
        <f t="shared" si="18"/>
        <v>0</v>
      </c>
      <c r="V95" s="64">
        <f t="shared" si="19"/>
        <v>0</v>
      </c>
      <c r="W95" s="64" t="str">
        <f t="shared" si="20"/>
        <v>10</v>
      </c>
      <c r="X95" s="65">
        <f t="shared" si="21"/>
        <v>15</v>
      </c>
      <c r="Y95" s="66">
        <f t="shared" si="22"/>
        <v>84</v>
      </c>
    </row>
    <row r="96" spans="1:25">
      <c r="A96" s="83">
        <v>14607</v>
      </c>
      <c r="B96" s="71"/>
      <c r="C96" s="69"/>
      <c r="D96" s="69"/>
      <c r="E96" s="69"/>
      <c r="F96" s="69"/>
      <c r="G96" s="69"/>
      <c r="H96" s="69">
        <v>1</v>
      </c>
      <c r="I96" s="69"/>
      <c r="J96" s="69"/>
      <c r="K96" s="69"/>
      <c r="L96" s="69">
        <v>43</v>
      </c>
      <c r="M96" s="62">
        <f t="shared" si="13"/>
        <v>0</v>
      </c>
      <c r="N96" s="63">
        <f t="shared" si="14"/>
        <v>0</v>
      </c>
      <c r="O96" s="63" t="str">
        <f t="shared" si="15"/>
        <v>0</v>
      </c>
      <c r="P96" s="63" t="str">
        <f t="shared" si="15"/>
        <v>0</v>
      </c>
      <c r="Q96" s="63">
        <f t="shared" si="16"/>
        <v>0</v>
      </c>
      <c r="R96" s="63">
        <f t="shared" si="16"/>
        <v>0</v>
      </c>
      <c r="S96" s="64" t="str">
        <f t="shared" si="17"/>
        <v>5</v>
      </c>
      <c r="T96" s="64" t="str">
        <f t="shared" si="18"/>
        <v>0</v>
      </c>
      <c r="U96" s="64" t="str">
        <f t="shared" si="18"/>
        <v>0</v>
      </c>
      <c r="V96" s="64">
        <f t="shared" si="19"/>
        <v>0</v>
      </c>
      <c r="W96" s="64" t="str">
        <f t="shared" si="20"/>
        <v>10</v>
      </c>
      <c r="X96" s="65">
        <f t="shared" si="21"/>
        <v>15</v>
      </c>
      <c r="Y96" s="66">
        <f t="shared" si="22"/>
        <v>85</v>
      </c>
    </row>
    <row r="97" spans="1:25">
      <c r="A97" s="86">
        <v>14788</v>
      </c>
      <c r="B97" s="71"/>
      <c r="C97" s="73"/>
      <c r="D97" s="73"/>
      <c r="E97" s="73"/>
      <c r="F97" s="73"/>
      <c r="G97" s="73"/>
      <c r="H97" s="73"/>
      <c r="I97" s="73"/>
      <c r="J97" s="73"/>
      <c r="K97" s="73"/>
      <c r="L97" s="73">
        <v>50</v>
      </c>
      <c r="M97" s="62">
        <f t="shared" si="13"/>
        <v>0</v>
      </c>
      <c r="N97" s="63">
        <f t="shared" si="14"/>
        <v>0</v>
      </c>
      <c r="O97" s="63" t="str">
        <f t="shared" si="15"/>
        <v>0</v>
      </c>
      <c r="P97" s="63" t="str">
        <f t="shared" si="15"/>
        <v>0</v>
      </c>
      <c r="Q97" s="63">
        <f t="shared" si="16"/>
        <v>0</v>
      </c>
      <c r="R97" s="63">
        <f t="shared" si="16"/>
        <v>0</v>
      </c>
      <c r="S97" s="64" t="str">
        <f t="shared" si="17"/>
        <v>0</v>
      </c>
      <c r="T97" s="64" t="str">
        <f t="shared" si="18"/>
        <v>0</v>
      </c>
      <c r="U97" s="64" t="str">
        <f t="shared" si="18"/>
        <v>0</v>
      </c>
      <c r="V97" s="64">
        <f t="shared" si="19"/>
        <v>0</v>
      </c>
      <c r="W97" s="64" t="str">
        <f t="shared" si="20"/>
        <v>10</v>
      </c>
      <c r="X97" s="65">
        <f t="shared" si="21"/>
        <v>10</v>
      </c>
      <c r="Y97" s="66">
        <f t="shared" si="22"/>
        <v>86</v>
      </c>
    </row>
    <row r="98" spans="1:25">
      <c r="A98" s="83">
        <v>14634</v>
      </c>
      <c r="B98" s="71"/>
      <c r="C98" s="69"/>
      <c r="D98" s="69"/>
      <c r="E98" s="69"/>
      <c r="F98" s="69"/>
      <c r="G98" s="69"/>
      <c r="H98" s="69"/>
      <c r="I98" s="69"/>
      <c r="J98" s="69"/>
      <c r="K98" s="69"/>
      <c r="L98" s="69">
        <v>50</v>
      </c>
      <c r="M98" s="62">
        <f t="shared" si="13"/>
        <v>0</v>
      </c>
      <c r="N98" s="63">
        <f t="shared" si="14"/>
        <v>0</v>
      </c>
      <c r="O98" s="63" t="str">
        <f t="shared" si="15"/>
        <v>0</v>
      </c>
      <c r="P98" s="63" t="str">
        <f t="shared" si="15"/>
        <v>0</v>
      </c>
      <c r="Q98" s="63">
        <f t="shared" si="16"/>
        <v>0</v>
      </c>
      <c r="R98" s="63">
        <f t="shared" si="16"/>
        <v>0</v>
      </c>
      <c r="S98" s="64" t="str">
        <f t="shared" si="17"/>
        <v>0</v>
      </c>
      <c r="T98" s="64" t="str">
        <f t="shared" si="18"/>
        <v>0</v>
      </c>
      <c r="U98" s="64" t="str">
        <f t="shared" si="18"/>
        <v>0</v>
      </c>
      <c r="V98" s="64">
        <f t="shared" si="19"/>
        <v>0</v>
      </c>
      <c r="W98" s="64" t="str">
        <f t="shared" si="20"/>
        <v>10</v>
      </c>
      <c r="X98" s="65">
        <f t="shared" si="21"/>
        <v>10</v>
      </c>
      <c r="Y98" s="66">
        <f t="shared" si="22"/>
        <v>87</v>
      </c>
    </row>
    <row r="99" spans="1:25">
      <c r="A99" s="86">
        <v>14682</v>
      </c>
      <c r="B99" s="71"/>
      <c r="C99" s="73"/>
      <c r="D99" s="73"/>
      <c r="E99" s="73"/>
      <c r="F99" s="73"/>
      <c r="G99" s="73"/>
      <c r="H99" s="73"/>
      <c r="I99" s="73"/>
      <c r="J99" s="73"/>
      <c r="K99" s="73"/>
      <c r="L99" s="73">
        <v>37</v>
      </c>
      <c r="M99" s="62">
        <f t="shared" si="13"/>
        <v>0</v>
      </c>
      <c r="N99" s="63">
        <f t="shared" si="14"/>
        <v>0</v>
      </c>
      <c r="O99" s="63" t="str">
        <f t="shared" si="15"/>
        <v>0</v>
      </c>
      <c r="P99" s="63" t="str">
        <f t="shared" si="15"/>
        <v>0</v>
      </c>
      <c r="Q99" s="63">
        <f t="shared" si="16"/>
        <v>0</v>
      </c>
      <c r="R99" s="63">
        <f t="shared" si="16"/>
        <v>0</v>
      </c>
      <c r="S99" s="64" t="str">
        <f t="shared" si="17"/>
        <v>0</v>
      </c>
      <c r="T99" s="64" t="str">
        <f t="shared" si="18"/>
        <v>0</v>
      </c>
      <c r="U99" s="64" t="str">
        <f t="shared" si="18"/>
        <v>0</v>
      </c>
      <c r="V99" s="64">
        <f t="shared" si="19"/>
        <v>0</v>
      </c>
      <c r="W99" s="64" t="str">
        <f t="shared" si="20"/>
        <v>10</v>
      </c>
      <c r="X99" s="65">
        <f t="shared" si="21"/>
        <v>10</v>
      </c>
      <c r="Y99" s="66">
        <f t="shared" si="22"/>
        <v>88</v>
      </c>
    </row>
    <row r="100" spans="1:25">
      <c r="A100" s="86">
        <v>14690</v>
      </c>
      <c r="B100" s="71"/>
      <c r="C100" s="73"/>
      <c r="D100" s="73"/>
      <c r="E100" s="73"/>
      <c r="F100" s="73"/>
      <c r="G100" s="73"/>
      <c r="H100" s="73"/>
      <c r="I100" s="73"/>
      <c r="J100" s="73"/>
      <c r="K100" s="73"/>
      <c r="L100" s="73">
        <v>42</v>
      </c>
      <c r="M100" s="62">
        <f t="shared" si="13"/>
        <v>0</v>
      </c>
      <c r="N100" s="63">
        <f t="shared" si="14"/>
        <v>0</v>
      </c>
      <c r="O100" s="63" t="str">
        <f t="shared" si="15"/>
        <v>0</v>
      </c>
      <c r="P100" s="63" t="str">
        <f t="shared" si="15"/>
        <v>0</v>
      </c>
      <c r="Q100" s="63">
        <f t="shared" si="16"/>
        <v>0</v>
      </c>
      <c r="R100" s="63">
        <f t="shared" si="16"/>
        <v>0</v>
      </c>
      <c r="S100" s="64" t="str">
        <f t="shared" si="17"/>
        <v>0</v>
      </c>
      <c r="T100" s="64" t="str">
        <f t="shared" si="18"/>
        <v>0</v>
      </c>
      <c r="U100" s="64" t="str">
        <f t="shared" si="18"/>
        <v>0</v>
      </c>
      <c r="V100" s="64">
        <f t="shared" si="19"/>
        <v>0</v>
      </c>
      <c r="W100" s="64" t="str">
        <f t="shared" si="20"/>
        <v>10</v>
      </c>
      <c r="X100" s="65">
        <f t="shared" si="21"/>
        <v>10</v>
      </c>
      <c r="Y100" s="66">
        <f t="shared" si="22"/>
        <v>89</v>
      </c>
    </row>
    <row r="101" spans="1:25">
      <c r="A101" s="86">
        <v>14692</v>
      </c>
      <c r="B101" s="71"/>
      <c r="C101" s="73"/>
      <c r="D101" s="73"/>
      <c r="E101" s="73"/>
      <c r="F101" s="73"/>
      <c r="G101" s="73"/>
      <c r="H101" s="73"/>
      <c r="I101" s="73"/>
      <c r="J101" s="73"/>
      <c r="K101" s="73"/>
      <c r="L101" s="73">
        <v>40</v>
      </c>
      <c r="M101" s="62">
        <f t="shared" si="13"/>
        <v>0</v>
      </c>
      <c r="N101" s="63">
        <f t="shared" si="14"/>
        <v>0</v>
      </c>
      <c r="O101" s="63" t="str">
        <f t="shared" si="15"/>
        <v>0</v>
      </c>
      <c r="P101" s="63" t="str">
        <f t="shared" si="15"/>
        <v>0</v>
      </c>
      <c r="Q101" s="63">
        <f t="shared" si="16"/>
        <v>0</v>
      </c>
      <c r="R101" s="63">
        <f t="shared" si="16"/>
        <v>0</v>
      </c>
      <c r="S101" s="64" t="str">
        <f t="shared" si="17"/>
        <v>0</v>
      </c>
      <c r="T101" s="64" t="str">
        <f t="shared" si="18"/>
        <v>0</v>
      </c>
      <c r="U101" s="64" t="str">
        <f t="shared" si="18"/>
        <v>0</v>
      </c>
      <c r="V101" s="64">
        <f t="shared" si="19"/>
        <v>0</v>
      </c>
      <c r="W101" s="64" t="str">
        <f t="shared" si="20"/>
        <v>10</v>
      </c>
      <c r="X101" s="65">
        <f t="shared" si="21"/>
        <v>10</v>
      </c>
      <c r="Y101" s="66">
        <f t="shared" si="22"/>
        <v>90</v>
      </c>
    </row>
    <row r="102" spans="1:25">
      <c r="A102" s="86">
        <v>14707</v>
      </c>
      <c r="B102" s="71"/>
      <c r="C102" s="73"/>
      <c r="D102" s="73"/>
      <c r="E102" s="73"/>
      <c r="F102" s="73"/>
      <c r="G102" s="73"/>
      <c r="H102" s="73"/>
      <c r="I102" s="73"/>
      <c r="J102" s="73"/>
      <c r="K102" s="73"/>
      <c r="L102" s="73">
        <v>39</v>
      </c>
      <c r="M102" s="62">
        <f t="shared" si="13"/>
        <v>0</v>
      </c>
      <c r="N102" s="63">
        <f t="shared" si="14"/>
        <v>0</v>
      </c>
      <c r="O102" s="63" t="str">
        <f t="shared" si="15"/>
        <v>0</v>
      </c>
      <c r="P102" s="63" t="str">
        <f t="shared" si="15"/>
        <v>0</v>
      </c>
      <c r="Q102" s="63">
        <f t="shared" si="16"/>
        <v>0</v>
      </c>
      <c r="R102" s="63">
        <f t="shared" si="16"/>
        <v>0</v>
      </c>
      <c r="S102" s="64" t="str">
        <f t="shared" si="17"/>
        <v>0</v>
      </c>
      <c r="T102" s="64" t="str">
        <f t="shared" si="18"/>
        <v>0</v>
      </c>
      <c r="U102" s="64" t="str">
        <f t="shared" si="18"/>
        <v>0</v>
      </c>
      <c r="V102" s="64">
        <f t="shared" si="19"/>
        <v>0</v>
      </c>
      <c r="W102" s="64" t="str">
        <f t="shared" si="20"/>
        <v>10</v>
      </c>
      <c r="X102" s="65">
        <f t="shared" si="21"/>
        <v>10</v>
      </c>
      <c r="Y102" s="66">
        <f t="shared" si="22"/>
        <v>91</v>
      </c>
    </row>
    <row r="103" spans="1:25">
      <c r="A103" s="86">
        <v>14778</v>
      </c>
      <c r="B103" s="71"/>
      <c r="C103" s="73"/>
      <c r="D103" s="73"/>
      <c r="E103" s="73"/>
      <c r="F103" s="73"/>
      <c r="G103" s="73"/>
      <c r="H103" s="73"/>
      <c r="I103" s="73"/>
      <c r="J103" s="73"/>
      <c r="K103" s="73"/>
      <c r="L103" s="73">
        <v>46</v>
      </c>
      <c r="M103" s="62">
        <f t="shared" si="13"/>
        <v>0</v>
      </c>
      <c r="N103" s="63">
        <f t="shared" si="14"/>
        <v>0</v>
      </c>
      <c r="O103" s="63" t="str">
        <f t="shared" si="15"/>
        <v>0</v>
      </c>
      <c r="P103" s="63" t="str">
        <f t="shared" si="15"/>
        <v>0</v>
      </c>
      <c r="Q103" s="63">
        <f t="shared" si="16"/>
        <v>0</v>
      </c>
      <c r="R103" s="63">
        <f t="shared" si="16"/>
        <v>0</v>
      </c>
      <c r="S103" s="64" t="str">
        <f t="shared" si="17"/>
        <v>0</v>
      </c>
      <c r="T103" s="64" t="str">
        <f t="shared" si="18"/>
        <v>0</v>
      </c>
      <c r="U103" s="64" t="str">
        <f t="shared" si="18"/>
        <v>0</v>
      </c>
      <c r="V103" s="64">
        <f t="shared" si="19"/>
        <v>0</v>
      </c>
      <c r="W103" s="64" t="str">
        <f t="shared" si="20"/>
        <v>10</v>
      </c>
      <c r="X103" s="65">
        <f t="shared" si="21"/>
        <v>10</v>
      </c>
      <c r="Y103" s="66">
        <f t="shared" si="22"/>
        <v>92</v>
      </c>
    </row>
    <row r="104" spans="1:25">
      <c r="A104" s="86">
        <v>14742</v>
      </c>
      <c r="B104" s="71"/>
      <c r="C104" s="73"/>
      <c r="D104" s="73"/>
      <c r="E104" s="73"/>
      <c r="F104" s="73"/>
      <c r="G104" s="73"/>
      <c r="H104" s="73"/>
      <c r="I104" s="73"/>
      <c r="J104" s="73"/>
      <c r="K104" s="73"/>
      <c r="L104" s="73">
        <v>31</v>
      </c>
      <c r="M104" s="62">
        <f t="shared" si="13"/>
        <v>0</v>
      </c>
      <c r="N104" s="63">
        <f t="shared" si="14"/>
        <v>0</v>
      </c>
      <c r="O104" s="63" t="str">
        <f t="shared" si="15"/>
        <v>0</v>
      </c>
      <c r="P104" s="63" t="str">
        <f t="shared" si="15"/>
        <v>0</v>
      </c>
      <c r="Q104" s="63">
        <f t="shared" si="16"/>
        <v>0</v>
      </c>
      <c r="R104" s="63">
        <f t="shared" si="16"/>
        <v>0</v>
      </c>
      <c r="S104" s="64" t="str">
        <f t="shared" si="17"/>
        <v>0</v>
      </c>
      <c r="T104" s="64" t="str">
        <f t="shared" si="18"/>
        <v>0</v>
      </c>
      <c r="U104" s="64" t="str">
        <f t="shared" si="18"/>
        <v>0</v>
      </c>
      <c r="V104" s="64">
        <f t="shared" si="19"/>
        <v>0</v>
      </c>
      <c r="W104" s="64" t="str">
        <f t="shared" si="20"/>
        <v>10</v>
      </c>
      <c r="X104" s="65">
        <f t="shared" si="21"/>
        <v>10</v>
      </c>
      <c r="Y104" s="66">
        <f t="shared" si="22"/>
        <v>93</v>
      </c>
    </row>
    <row r="105" spans="1:25">
      <c r="A105" s="86">
        <v>14823</v>
      </c>
      <c r="B105" s="71"/>
      <c r="C105" s="73"/>
      <c r="D105" s="73"/>
      <c r="E105" s="73"/>
      <c r="F105" s="73"/>
      <c r="G105" s="73"/>
      <c r="H105" s="73"/>
      <c r="I105" s="73"/>
      <c r="J105" s="73"/>
      <c r="K105" s="73"/>
      <c r="L105" s="73">
        <v>47</v>
      </c>
      <c r="M105" s="62">
        <f t="shared" si="13"/>
        <v>0</v>
      </c>
      <c r="N105" s="63">
        <f t="shared" si="14"/>
        <v>0</v>
      </c>
      <c r="O105" s="63" t="str">
        <f t="shared" si="15"/>
        <v>0</v>
      </c>
      <c r="P105" s="63" t="str">
        <f t="shared" si="15"/>
        <v>0</v>
      </c>
      <c r="Q105" s="63">
        <f t="shared" si="16"/>
        <v>0</v>
      </c>
      <c r="R105" s="63">
        <f t="shared" si="16"/>
        <v>0</v>
      </c>
      <c r="S105" s="64" t="str">
        <f t="shared" si="17"/>
        <v>0</v>
      </c>
      <c r="T105" s="64" t="str">
        <f t="shared" si="18"/>
        <v>0</v>
      </c>
      <c r="U105" s="64" t="str">
        <f t="shared" si="18"/>
        <v>0</v>
      </c>
      <c r="V105" s="64">
        <f t="shared" si="19"/>
        <v>0</v>
      </c>
      <c r="W105" s="64" t="str">
        <f t="shared" si="20"/>
        <v>10</v>
      </c>
      <c r="X105" s="65">
        <f t="shared" si="21"/>
        <v>10</v>
      </c>
      <c r="Y105" s="66">
        <f t="shared" si="22"/>
        <v>94</v>
      </c>
    </row>
    <row r="106" spans="1:25">
      <c r="A106" s="86">
        <v>14813</v>
      </c>
      <c r="B106" s="71"/>
      <c r="C106" s="76"/>
      <c r="D106" s="76"/>
      <c r="E106" s="76"/>
      <c r="F106" s="76"/>
      <c r="G106" s="76"/>
      <c r="H106" s="76"/>
      <c r="I106" s="76"/>
      <c r="J106" s="76"/>
      <c r="K106" s="76"/>
      <c r="L106" s="76">
        <v>38</v>
      </c>
      <c r="M106" s="62">
        <f t="shared" si="13"/>
        <v>0</v>
      </c>
      <c r="N106" s="63">
        <f t="shared" si="14"/>
        <v>0</v>
      </c>
      <c r="O106" s="63" t="str">
        <f t="shared" si="15"/>
        <v>0</v>
      </c>
      <c r="P106" s="63" t="str">
        <f t="shared" si="15"/>
        <v>0</v>
      </c>
      <c r="Q106" s="63">
        <f t="shared" si="16"/>
        <v>0</v>
      </c>
      <c r="R106" s="63">
        <f t="shared" si="16"/>
        <v>0</v>
      </c>
      <c r="S106" s="64" t="str">
        <f t="shared" si="17"/>
        <v>0</v>
      </c>
      <c r="T106" s="64" t="str">
        <f t="shared" si="18"/>
        <v>0</v>
      </c>
      <c r="U106" s="64" t="str">
        <f t="shared" si="18"/>
        <v>0</v>
      </c>
      <c r="V106" s="64">
        <f t="shared" si="19"/>
        <v>0</v>
      </c>
      <c r="W106" s="64" t="str">
        <f t="shared" si="20"/>
        <v>10</v>
      </c>
      <c r="X106" s="65">
        <f t="shared" si="21"/>
        <v>10</v>
      </c>
      <c r="Y106" s="66">
        <f t="shared" si="22"/>
        <v>95</v>
      </c>
    </row>
    <row r="107" spans="1:25">
      <c r="A107" s="83">
        <v>14572</v>
      </c>
      <c r="B107" s="71"/>
      <c r="C107" s="69"/>
      <c r="D107" s="69"/>
      <c r="E107" s="69"/>
      <c r="F107" s="69"/>
      <c r="G107" s="69"/>
      <c r="H107" s="69"/>
      <c r="I107" s="69"/>
      <c r="J107" s="69"/>
      <c r="K107" s="69"/>
      <c r="L107" s="69">
        <v>27</v>
      </c>
      <c r="M107" s="62">
        <f t="shared" si="13"/>
        <v>0</v>
      </c>
      <c r="N107" s="63">
        <f t="shared" si="14"/>
        <v>0</v>
      </c>
      <c r="O107" s="63" t="str">
        <f t="shared" si="15"/>
        <v>0</v>
      </c>
      <c r="P107" s="63" t="str">
        <f t="shared" si="15"/>
        <v>0</v>
      </c>
      <c r="Q107" s="63">
        <f t="shared" si="16"/>
        <v>0</v>
      </c>
      <c r="R107" s="63">
        <f t="shared" si="16"/>
        <v>0</v>
      </c>
      <c r="S107" s="64" t="str">
        <f t="shared" si="17"/>
        <v>0</v>
      </c>
      <c r="T107" s="64" t="str">
        <f t="shared" si="18"/>
        <v>0</v>
      </c>
      <c r="U107" s="64" t="str">
        <f t="shared" si="18"/>
        <v>0</v>
      </c>
      <c r="V107" s="64">
        <f t="shared" si="19"/>
        <v>0</v>
      </c>
      <c r="W107" s="64" t="str">
        <f t="shared" si="20"/>
        <v>10</v>
      </c>
      <c r="X107" s="65">
        <f t="shared" si="21"/>
        <v>10</v>
      </c>
      <c r="Y107" s="66">
        <f t="shared" si="22"/>
        <v>96</v>
      </c>
    </row>
    <row r="108" spans="1:25">
      <c r="A108" s="83">
        <v>14575</v>
      </c>
      <c r="B108" s="71"/>
      <c r="C108" s="68"/>
      <c r="D108" s="69"/>
      <c r="E108" s="69"/>
      <c r="F108" s="69"/>
      <c r="G108" s="69"/>
      <c r="H108" s="69"/>
      <c r="I108" s="69"/>
      <c r="J108" s="69"/>
      <c r="K108" s="69"/>
      <c r="L108" s="70">
        <v>49</v>
      </c>
      <c r="M108" s="62">
        <f t="shared" si="13"/>
        <v>0</v>
      </c>
      <c r="N108" s="63">
        <f t="shared" si="14"/>
        <v>0</v>
      </c>
      <c r="O108" s="63" t="str">
        <f t="shared" si="15"/>
        <v>0</v>
      </c>
      <c r="P108" s="63" t="str">
        <f t="shared" si="15"/>
        <v>0</v>
      </c>
      <c r="Q108" s="63">
        <f t="shared" si="16"/>
        <v>0</v>
      </c>
      <c r="R108" s="63">
        <f t="shared" si="16"/>
        <v>0</v>
      </c>
      <c r="S108" s="64" t="str">
        <f t="shared" si="17"/>
        <v>0</v>
      </c>
      <c r="T108" s="64" t="str">
        <f t="shared" si="18"/>
        <v>0</v>
      </c>
      <c r="U108" s="64" t="str">
        <f t="shared" si="18"/>
        <v>0</v>
      </c>
      <c r="V108" s="64">
        <f t="shared" si="19"/>
        <v>0</v>
      </c>
      <c r="W108" s="64" t="str">
        <f t="shared" si="20"/>
        <v>10</v>
      </c>
      <c r="X108" s="65">
        <f>SUM(W108+V108+U108+T108+S108+R108+Q108+P108+O108+N108+M108)</f>
        <v>10</v>
      </c>
      <c r="Y108" s="66">
        <f t="shared" si="22"/>
        <v>97</v>
      </c>
    </row>
    <row r="109" spans="1:25">
      <c r="A109" s="83"/>
      <c r="B109" s="71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</row>
    <row r="110" spans="1:25" ht="26.4" customHeight="1">
      <c r="A110" s="87" t="s">
        <v>48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</row>
    <row r="111" spans="1:25">
      <c r="A111" s="83">
        <v>14548</v>
      </c>
      <c r="B111" s="71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</row>
    <row r="112" spans="1:25">
      <c r="A112" s="84">
        <v>14673</v>
      </c>
      <c r="B112" s="71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</row>
    <row r="113" spans="1:25">
      <c r="A113" s="84">
        <v>14627</v>
      </c>
      <c r="B113" s="71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</row>
    <row r="114" spans="1:25">
      <c r="A114" s="84">
        <v>14629</v>
      </c>
      <c r="B114" s="71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</row>
    <row r="115" spans="1:25">
      <c r="A115" s="84">
        <v>14581</v>
      </c>
      <c r="B115" s="71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</row>
    <row r="116" spans="1:25">
      <c r="A116" s="84">
        <v>14551</v>
      </c>
      <c r="B116" s="71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</row>
    <row r="117" spans="1:25">
      <c r="A117" s="85">
        <v>14547</v>
      </c>
      <c r="B117" s="71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</row>
    <row r="118" spans="1:25">
      <c r="A118" s="84">
        <v>14556</v>
      </c>
      <c r="B118" s="71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</row>
    <row r="119" spans="1:25">
      <c r="A119" s="84">
        <v>14573</v>
      </c>
      <c r="B119" s="71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</row>
    <row r="120" spans="1:25">
      <c r="A120" s="85">
        <v>14536</v>
      </c>
      <c r="B120" s="71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</row>
    <row r="121" spans="1:25">
      <c r="A121" s="84">
        <v>14570</v>
      </c>
      <c r="B121" s="71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</row>
    <row r="122" spans="1:25">
      <c r="A122" s="84">
        <v>14571</v>
      </c>
      <c r="B122" s="71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</row>
    <row r="123" spans="1:25">
      <c r="A123" s="84">
        <v>14545</v>
      </c>
      <c r="B123" s="71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</row>
    <row r="124" spans="1:25">
      <c r="A124" s="84">
        <v>14613</v>
      </c>
      <c r="B124" s="71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</row>
    <row r="125" spans="1:25">
      <c r="A125" s="86"/>
      <c r="B125" s="71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</row>
    <row r="126" spans="1:25" ht="22.2" customHeight="1">
      <c r="A126" s="89" t="s">
        <v>49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</row>
    <row r="127" spans="1:25">
      <c r="A127" s="86">
        <v>14901</v>
      </c>
      <c r="B127" s="71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</row>
    <row r="128" spans="1:25">
      <c r="A128" s="86">
        <v>14886</v>
      </c>
      <c r="B128" s="71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</row>
    <row r="129" spans="1:25">
      <c r="A129" s="86">
        <v>15096</v>
      </c>
      <c r="B129" s="71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</row>
    <row r="130" spans="1:25">
      <c r="A130" s="86">
        <v>14885</v>
      </c>
      <c r="B130" s="71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</row>
    <row r="131" spans="1:25">
      <c r="A131" s="86">
        <v>14977</v>
      </c>
      <c r="B131" s="71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</row>
    <row r="132" spans="1:25">
      <c r="A132" s="86">
        <v>15066</v>
      </c>
      <c r="B132" s="71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</row>
    <row r="133" spans="1:25">
      <c r="A133" s="86">
        <v>15759</v>
      </c>
      <c r="B133" s="71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</row>
    <row r="134" spans="1:25">
      <c r="A134" s="86"/>
      <c r="B134" s="71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</row>
    <row r="135" spans="1:25" ht="22.2" customHeight="1">
      <c r="A135" s="87" t="s">
        <v>50</v>
      </c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68"/>
      <c r="N135" s="68"/>
      <c r="O135" s="90" t="s">
        <v>51</v>
      </c>
      <c r="P135" s="77"/>
      <c r="Q135" s="77"/>
      <c r="R135" s="77"/>
      <c r="S135" s="77"/>
      <c r="T135" s="91"/>
      <c r="U135" s="92"/>
      <c r="V135" s="68"/>
      <c r="W135" s="68"/>
      <c r="X135" s="68"/>
      <c r="Y135" s="68"/>
    </row>
    <row r="136" spans="1:25" ht="15.6">
      <c r="A136" s="86">
        <v>14630</v>
      </c>
      <c r="B136" s="71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77"/>
      <c r="P136" s="77"/>
      <c r="Q136" s="77"/>
      <c r="R136" s="77"/>
      <c r="S136" s="77"/>
      <c r="T136" s="68"/>
      <c r="U136" s="68"/>
      <c r="V136" s="68"/>
      <c r="W136" s="68"/>
      <c r="X136" s="68"/>
      <c r="Y136" s="68"/>
    </row>
    <row r="137" spans="1:25" ht="15.6">
      <c r="A137" s="86">
        <v>14549</v>
      </c>
      <c r="B137" s="71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90" t="s">
        <v>52</v>
      </c>
      <c r="P137" s="77"/>
      <c r="Q137" s="77"/>
      <c r="R137" s="77"/>
      <c r="S137" s="77"/>
      <c r="T137" s="91"/>
      <c r="U137" s="92"/>
      <c r="V137" s="68"/>
      <c r="W137" s="68"/>
      <c r="X137" s="68"/>
      <c r="Y137" s="68"/>
    </row>
    <row r="138" spans="1:25">
      <c r="A138" s="86"/>
      <c r="B138" s="71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</row>
    <row r="139" spans="1:25">
      <c r="A139" s="86"/>
      <c r="B139" s="71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</row>
    <row r="140" spans="1:25">
      <c r="A140" s="86"/>
      <c r="B140" s="71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</row>
  </sheetData>
  <mergeCells count="34">
    <mergeCell ref="O136:S136"/>
    <mergeCell ref="O135:U135"/>
    <mergeCell ref="O137:U137"/>
    <mergeCell ref="A126:L126"/>
    <mergeCell ref="A135:L135"/>
    <mergeCell ref="A3:C3"/>
    <mergeCell ref="A4:C4"/>
    <mergeCell ref="A5:C5"/>
    <mergeCell ref="A6:C6"/>
    <mergeCell ref="A110:L110"/>
    <mergeCell ref="A9:A11"/>
    <mergeCell ref="Y9:Y11"/>
    <mergeCell ref="X9:X11"/>
    <mergeCell ref="V10:V11"/>
    <mergeCell ref="W10:W11"/>
    <mergeCell ref="M9:W9"/>
    <mergeCell ref="T10:T11"/>
    <mergeCell ref="U10:U11"/>
    <mergeCell ref="Q10:Q11"/>
    <mergeCell ref="R10:R11"/>
    <mergeCell ref="B9:L9"/>
    <mergeCell ref="S10:S11"/>
    <mergeCell ref="M10:M11"/>
    <mergeCell ref="N10:N11"/>
    <mergeCell ref="O10:O11"/>
    <mergeCell ref="P10:P11"/>
    <mergeCell ref="U3:Y3"/>
    <mergeCell ref="U4:Y4"/>
    <mergeCell ref="U5:Y5"/>
    <mergeCell ref="U6:Y6"/>
    <mergeCell ref="G3:Q3"/>
    <mergeCell ref="G4:Q4"/>
    <mergeCell ref="G5:Q5"/>
    <mergeCell ref="G6:Q6"/>
  </mergeCells>
  <pageMargins left="0.19685039370078741" right="0.19685039370078741" top="0.31496062992125984" bottom="0.15748031496062992" header="0.19685039370078741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Ποτώνη Θεανώ</dc:creator>
  <cp:lastModifiedBy>Ποτώνη Θεανώ</cp:lastModifiedBy>
  <cp:lastPrinted>2020-10-02T08:50:10Z</cp:lastPrinted>
  <dcterms:created xsi:type="dcterms:W3CDTF">2020-10-02T08:17:50Z</dcterms:created>
  <dcterms:modified xsi:type="dcterms:W3CDTF">2020-10-02T08:52:36Z</dcterms:modified>
</cp:coreProperties>
</file>